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get 2024\proiect buget 2024\de publicat\"/>
    </mc:Choice>
  </mc:AlternateContent>
  <xr:revisionPtr revIDLastSave="0" documentId="13_ncr:1_{B1753F3B-7267-4696-BFA2-9C9197085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NRR_6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4" i="1" s="1"/>
  <c r="E2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D24" i="1"/>
  <c r="K23" i="1"/>
  <c r="K20" i="1"/>
  <c r="K19" i="1"/>
  <c r="L24" i="1"/>
  <c r="E24" i="1" l="1"/>
  <c r="G23" i="1"/>
  <c r="G24" i="1" s="1"/>
  <c r="H22" i="1" l="1"/>
  <c r="H24" i="1" l="1"/>
  <c r="I9" i="1"/>
  <c r="J9" i="1"/>
  <c r="I10" i="1"/>
  <c r="J10" i="1"/>
  <c r="J21" i="1"/>
  <c r="K21" i="1" s="1"/>
  <c r="I11" i="1"/>
  <c r="J11" i="1"/>
  <c r="K11" i="1" s="1"/>
  <c r="I12" i="1"/>
  <c r="J12" i="1"/>
  <c r="I13" i="1"/>
  <c r="J13" i="1"/>
  <c r="K13" i="1" s="1"/>
  <c r="J22" i="1"/>
  <c r="K22" i="1" s="1"/>
  <c r="I14" i="1"/>
  <c r="J14" i="1"/>
  <c r="I15" i="1"/>
  <c r="J15" i="1"/>
  <c r="I16" i="1"/>
  <c r="J16" i="1"/>
  <c r="I17" i="1"/>
  <c r="J17" i="1"/>
  <c r="I18" i="1"/>
  <c r="J18" i="1"/>
  <c r="I7" i="1"/>
  <c r="J7" i="1"/>
  <c r="J8" i="1"/>
  <c r="I8" i="1"/>
  <c r="K18" i="1" l="1"/>
  <c r="K17" i="1"/>
  <c r="K10" i="1"/>
  <c r="K16" i="1"/>
  <c r="K12" i="1"/>
  <c r="J24" i="1"/>
  <c r="K14" i="1"/>
  <c r="K9" i="1"/>
  <c r="K8" i="1"/>
  <c r="I24" i="1"/>
  <c r="K15" i="1"/>
  <c r="K7" i="1"/>
  <c r="K24" i="1" l="1"/>
</calcChain>
</file>

<file path=xl/sharedStrings.xml><?xml version="1.0" encoding="utf-8"?>
<sst xmlns="http://schemas.openxmlformats.org/spreadsheetml/2006/main" count="34" uniqueCount="30">
  <si>
    <t xml:space="preserve">Nr 
crt
</t>
  </si>
  <si>
    <t>Denumire proiect</t>
  </si>
  <si>
    <t>Fonduri europene</t>
  </si>
  <si>
    <t>TVA</t>
  </si>
  <si>
    <t xml:space="preserve">VENITURI </t>
  </si>
  <si>
    <t>BUGET 2024</t>
  </si>
  <si>
    <t>CHELTUIELI</t>
  </si>
  <si>
    <t>TOTAL</t>
  </si>
  <si>
    <t>MII LEI</t>
  </si>
  <si>
    <t>Credite de angajament</t>
  </si>
  <si>
    <t>Finanțare publică națională</t>
  </si>
  <si>
    <t>Total</t>
  </si>
  <si>
    <t>Proiecte cu finanțare din sumele reprezentând asistența financiară nerambursabilă aferentă PNRR- proiect buget 2024</t>
  </si>
  <si>
    <t>Campus integrat pentru învățământul dual Brașov, contract de finanțare nr. 12550/01.10.2023</t>
  </si>
  <si>
    <t>Dezvoltare rețea de mobilitate urbană, integrată și conectată prin soluții de transport ecologic în Zona Metropolitană Brașov Tronson "Prefectură -Pietrele lui Solomon" contract de finanțare nr.17197/10.02.2023</t>
  </si>
  <si>
    <t>Achiziție de mijloace de transport nepoluante Zona Metropolitană Brașov, contract de finanțare nr 125810/08.11.2022</t>
  </si>
  <si>
    <t>Achiziție de autobuze nepoluante Zona Metropolitană Brașov, contract de finanțare nr. 135391/29.11.2022</t>
  </si>
  <si>
    <t>Achiziție de autobuze nepoluante Zona Metropolitană Brașov LOT 2/1036/2022, contract de finanțare nr. 23027/24.02.2023</t>
  </si>
  <si>
    <t>Achiziție de autobuze nepoluante în Municipiul Brașov, contract de finanțare nr. 19953/16.02.2023</t>
  </si>
  <si>
    <t>Dezvoltare sisteme de transport inteligent (ITS)/eticketing în Zona Metropolitană Brașov, contract de finanțare nr. 144923/21.12.2022</t>
  </si>
  <si>
    <t>Dezvoltare sisteme de transport inteligent (ITS)/eticketing în Zona Metropolitană Brașov, contract de finanțare nr 2298/09.01.2023</t>
  </si>
  <si>
    <t>Dezvoltare sisteme de transport inteligent (ITS)/eticketing în Zona Metropolitană Brașov, contract de finanțare nr. 2320/09.01.2023</t>
  </si>
  <si>
    <t>Dotarea Centrului de servicii de recuperare neuromotorie de tip ambulatoriu Sfântul Nicolae, contract de finanțare nr.52268/02.05.2023</t>
  </si>
  <si>
    <t>Dezvoltare rețea de mobilitate urbană, integrată și conectată prin soluții de transport ecologic în Zona Metropolitană Brașov Tronson "Făget-Ceasu Rău", contract de finanțare nr.17241/10.02.2023</t>
  </si>
  <si>
    <t>Dezvoltare rețea de mobilitate urbană, integrată și conectată prin soluții de transport ecologic în Zona Metropolitană Brașov Tronson "Făget-Griviței-Mihai Viteazul", contract de finanțare nr.17203/10.02.2023</t>
  </si>
  <si>
    <t>Dezvoltare rețea de mobilitate urbană, integrată și conectată prin soluții de transport ecologic în Zona Metropolitană Brașov, contract de finanțare nr.17204/10.02.2023</t>
  </si>
  <si>
    <t>Creșterea capacității de reziliență a sistemului educațional din Municipiul Brasov  prin construirea  infrastructurii ecucationale - creșa tip - medie zona Tractorul, contract de finanțare nr.105411/23.09.2022</t>
  </si>
  <si>
    <t>Dezvoltare sisteme de transport inteligent (ITS)/eticketing în zona Metropolitană Brașov, contract de finanțare nr.19860/16.02.2023</t>
  </si>
  <si>
    <t>Dezvoltare sisteme de transport inteligent (ITS)/eticketing în zona Metropolitană Brașov, contract de finanțare nr.18253/13.02.2023</t>
  </si>
  <si>
    <t>Dotarea cu mobilier, materiale didactice și echipamente digitale a unităților de învățământ preuniversitar din Municipiul Brașov, contract de finanțare nr.226DOT/25.07.2023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</si>
</sst>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9.5"/>
      <color theme="1"/>
      <name val="Calibri"/>
      <family val="2"/>
      <charset val="238"/>
      <scheme val="minor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.5"/>
      <color rgb="FFFF000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" fontId="7" fillId="0" borderId="2" xfId="0" applyNumberFormat="1" applyFont="1" applyBorder="1"/>
    <xf numFmtId="4" fontId="6" fillId="0" borderId="2" xfId="0" applyNumberFormat="1" applyFont="1" applyBorder="1"/>
    <xf numFmtId="4" fontId="6" fillId="0" borderId="1" xfId="0" applyNumberFormat="1" applyFont="1" applyBorder="1"/>
    <xf numFmtId="4" fontId="6" fillId="0" borderId="3" xfId="0" applyNumberFormat="1" applyFont="1" applyBorder="1"/>
    <xf numFmtId="4" fontId="6" fillId="0" borderId="11" xfId="0" applyNumberFormat="1" applyFont="1" applyBorder="1"/>
    <xf numFmtId="0" fontId="8" fillId="0" borderId="11" xfId="0" applyFont="1" applyBorder="1" applyAlignment="1">
      <alignment wrapText="1"/>
    </xf>
    <xf numFmtId="4" fontId="7" fillId="0" borderId="1" xfId="0" applyNumberFormat="1" applyFont="1" applyBorder="1"/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4" fontId="6" fillId="0" borderId="5" xfId="0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5" fillId="2" borderId="16" xfId="0" applyNumberFormat="1" applyFont="1" applyFill="1" applyBorder="1"/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4" fontId="9" fillId="2" borderId="12" xfId="0" applyNumberFormat="1" applyFont="1" applyFill="1" applyBorder="1" applyAlignment="1">
      <alignment wrapText="1"/>
    </xf>
    <xf numFmtId="0" fontId="6" fillId="2" borderId="18" xfId="0" applyFont="1" applyFill="1" applyBorder="1"/>
    <xf numFmtId="0" fontId="5" fillId="2" borderId="1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5"/>
  <sheetViews>
    <sheetView tabSelected="1" zoomScale="106" zoomScaleNormal="106" workbookViewId="0">
      <selection activeCell="O10" sqref="O10"/>
    </sheetView>
  </sheetViews>
  <sheetFormatPr defaultRowHeight="15" x14ac:dyDescent="0.25"/>
  <cols>
    <col min="1" max="1" width="1.85546875" customWidth="1"/>
    <col min="2" max="2" width="3" customWidth="1"/>
    <col min="3" max="3" width="30.85546875" customWidth="1"/>
    <col min="4" max="4" width="8.7109375" customWidth="1"/>
    <col min="5" max="5" width="9" customWidth="1"/>
    <col min="6" max="7" width="9.85546875" customWidth="1"/>
    <col min="8" max="8" width="10" customWidth="1"/>
    <col min="9" max="9" width="9" customWidth="1"/>
    <col min="10" max="10" width="8.85546875" customWidth="1"/>
    <col min="11" max="11" width="9.5703125" customWidth="1"/>
    <col min="12" max="12" width="9.85546875" customWidth="1"/>
  </cols>
  <sheetData>
    <row r="1" spans="2:18" ht="10.5" customHeight="1" x14ac:dyDescent="0.25"/>
    <row r="2" spans="2:18" x14ac:dyDescent="0.25">
      <c r="B2" s="5"/>
      <c r="C2" s="6" t="s">
        <v>12</v>
      </c>
      <c r="D2" s="5"/>
      <c r="E2" s="5"/>
      <c r="F2" s="5"/>
      <c r="G2" s="5"/>
      <c r="H2" s="5"/>
      <c r="I2" s="6"/>
      <c r="J2" s="6"/>
      <c r="K2" s="6"/>
      <c r="L2" s="6"/>
      <c r="M2" s="4"/>
      <c r="N2" s="4"/>
      <c r="O2" s="4"/>
      <c r="P2" s="4"/>
      <c r="Q2" s="4"/>
      <c r="R2" s="4"/>
    </row>
    <row r="3" spans="2:18" ht="15.75" thickBot="1" x14ac:dyDescent="0.3">
      <c r="B3" s="5"/>
      <c r="C3" s="5"/>
      <c r="D3" s="5"/>
      <c r="E3" s="5"/>
      <c r="F3" s="5"/>
      <c r="G3" s="5"/>
      <c r="H3" s="5"/>
      <c r="I3" s="5"/>
      <c r="J3" s="5"/>
      <c r="K3" s="5" t="s">
        <v>8</v>
      </c>
      <c r="L3" s="5"/>
    </row>
    <row r="4" spans="2:18" ht="15" customHeight="1" x14ac:dyDescent="0.25">
      <c r="B4" s="7" t="s">
        <v>0</v>
      </c>
      <c r="C4" s="8" t="s">
        <v>1</v>
      </c>
      <c r="D4" s="9" t="s">
        <v>5</v>
      </c>
      <c r="E4" s="10"/>
      <c r="F4" s="10"/>
      <c r="G4" s="10"/>
      <c r="H4" s="10"/>
      <c r="I4" s="10"/>
      <c r="J4" s="10"/>
      <c r="K4" s="11"/>
      <c r="L4" s="12" t="s">
        <v>9</v>
      </c>
      <c r="M4" s="2"/>
    </row>
    <row r="5" spans="2:18" ht="12" customHeight="1" x14ac:dyDescent="0.25">
      <c r="B5" s="7"/>
      <c r="C5" s="13"/>
      <c r="D5" s="14" t="s">
        <v>4</v>
      </c>
      <c r="E5" s="14"/>
      <c r="F5" s="14"/>
      <c r="G5" s="15"/>
      <c r="H5" s="16" t="s">
        <v>6</v>
      </c>
      <c r="I5" s="14"/>
      <c r="J5" s="14"/>
      <c r="K5" s="14"/>
      <c r="L5" s="17"/>
      <c r="M5" s="3"/>
    </row>
    <row r="6" spans="2:18" ht="36.75" customHeight="1" x14ac:dyDescent="0.25">
      <c r="B6" s="7"/>
      <c r="C6" s="13"/>
      <c r="D6" s="18" t="s">
        <v>10</v>
      </c>
      <c r="E6" s="18" t="s">
        <v>2</v>
      </c>
      <c r="F6" s="19" t="s">
        <v>3</v>
      </c>
      <c r="G6" s="19" t="s">
        <v>7</v>
      </c>
      <c r="H6" s="20" t="s">
        <v>10</v>
      </c>
      <c r="I6" s="20" t="s">
        <v>2</v>
      </c>
      <c r="J6" s="19" t="s">
        <v>3</v>
      </c>
      <c r="K6" s="21" t="s">
        <v>7</v>
      </c>
      <c r="L6" s="17"/>
      <c r="M6" s="3"/>
      <c r="N6" s="3"/>
    </row>
    <row r="7" spans="2:18" ht="39" customHeight="1" x14ac:dyDescent="0.25">
      <c r="B7" s="21">
        <v>1</v>
      </c>
      <c r="C7" s="22" t="s">
        <v>15</v>
      </c>
      <c r="D7" s="23"/>
      <c r="E7" s="24">
        <v>15154.18</v>
      </c>
      <c r="F7" s="25">
        <v>2879.3</v>
      </c>
      <c r="G7" s="25">
        <f>E7+F7+D7</f>
        <v>18033.48</v>
      </c>
      <c r="H7" s="25"/>
      <c r="I7" s="25">
        <f>E7</f>
        <v>15154.18</v>
      </c>
      <c r="J7" s="25">
        <f>F7</f>
        <v>2879.3</v>
      </c>
      <c r="K7" s="26">
        <f t="shared" ref="K7:K20" si="0">I7+J7</f>
        <v>18033.48</v>
      </c>
      <c r="L7" s="27">
        <v>33027.480000000003</v>
      </c>
    </row>
    <row r="8" spans="2:18" ht="39" customHeight="1" x14ac:dyDescent="0.25">
      <c r="B8" s="21">
        <v>2</v>
      </c>
      <c r="C8" s="22" t="s">
        <v>16</v>
      </c>
      <c r="D8" s="23"/>
      <c r="E8" s="24">
        <v>38172.97</v>
      </c>
      <c r="F8" s="25">
        <v>7252.86</v>
      </c>
      <c r="G8" s="25">
        <f t="shared" ref="G8:G22" si="1">E8+F8+D8</f>
        <v>45425.83</v>
      </c>
      <c r="H8" s="25"/>
      <c r="I8" s="25">
        <f>E8</f>
        <v>38172.97</v>
      </c>
      <c r="J8" s="25">
        <f>F8</f>
        <v>7252.86</v>
      </c>
      <c r="K8" s="26">
        <f t="shared" si="0"/>
        <v>45425.83</v>
      </c>
      <c r="L8" s="27">
        <v>85409.83</v>
      </c>
    </row>
    <row r="9" spans="2:18" ht="38.25" customHeight="1" x14ac:dyDescent="0.25">
      <c r="B9" s="21">
        <v>3</v>
      </c>
      <c r="C9" s="22" t="s">
        <v>17</v>
      </c>
      <c r="D9" s="23"/>
      <c r="E9" s="24">
        <v>9810.81</v>
      </c>
      <c r="F9" s="25">
        <v>1864.05</v>
      </c>
      <c r="G9" s="25">
        <f t="shared" si="1"/>
        <v>11674.859999999999</v>
      </c>
      <c r="H9" s="25"/>
      <c r="I9" s="25">
        <f t="shared" ref="I9:I18" si="2">E9</f>
        <v>9810.81</v>
      </c>
      <c r="J9" s="25">
        <f t="shared" ref="J9:J18" si="3">F9</f>
        <v>1864.05</v>
      </c>
      <c r="K9" s="26">
        <f t="shared" si="0"/>
        <v>11674.859999999999</v>
      </c>
      <c r="L9" s="27">
        <v>71174.86</v>
      </c>
    </row>
    <row r="10" spans="2:18" ht="37.5" customHeight="1" x14ac:dyDescent="0.25">
      <c r="B10" s="21">
        <v>4</v>
      </c>
      <c r="C10" s="22" t="s">
        <v>18</v>
      </c>
      <c r="D10" s="23"/>
      <c r="E10" s="24">
        <v>9810.81</v>
      </c>
      <c r="F10" s="25">
        <v>1864.05</v>
      </c>
      <c r="G10" s="25">
        <f t="shared" si="1"/>
        <v>11674.859999999999</v>
      </c>
      <c r="H10" s="25"/>
      <c r="I10" s="25">
        <f t="shared" si="2"/>
        <v>9810.81</v>
      </c>
      <c r="J10" s="25">
        <f t="shared" si="3"/>
        <v>1864.05</v>
      </c>
      <c r="K10" s="26">
        <f t="shared" si="0"/>
        <v>11674.859999999999</v>
      </c>
      <c r="L10" s="27">
        <v>71174.86</v>
      </c>
    </row>
    <row r="11" spans="2:18" ht="51.75" customHeight="1" x14ac:dyDescent="0.25">
      <c r="B11" s="21">
        <v>5</v>
      </c>
      <c r="C11" s="28" t="s">
        <v>19</v>
      </c>
      <c r="D11" s="23"/>
      <c r="E11" s="24">
        <v>352</v>
      </c>
      <c r="F11" s="25">
        <v>66.88</v>
      </c>
      <c r="G11" s="25">
        <f t="shared" si="1"/>
        <v>418.88</v>
      </c>
      <c r="H11" s="25"/>
      <c r="I11" s="25">
        <f t="shared" si="2"/>
        <v>352</v>
      </c>
      <c r="J11" s="25">
        <f t="shared" si="3"/>
        <v>66.88</v>
      </c>
      <c r="K11" s="26">
        <f t="shared" si="0"/>
        <v>418.88</v>
      </c>
      <c r="L11" s="27">
        <v>10442.14</v>
      </c>
    </row>
    <row r="12" spans="2:18" ht="49.5" customHeight="1" x14ac:dyDescent="0.25">
      <c r="B12" s="21">
        <v>6</v>
      </c>
      <c r="C12" s="28" t="s">
        <v>20</v>
      </c>
      <c r="D12" s="23"/>
      <c r="E12" s="24">
        <v>212</v>
      </c>
      <c r="F12" s="25">
        <v>40.28</v>
      </c>
      <c r="G12" s="25">
        <f t="shared" si="1"/>
        <v>252.28</v>
      </c>
      <c r="H12" s="25"/>
      <c r="I12" s="25">
        <f t="shared" si="2"/>
        <v>212</v>
      </c>
      <c r="J12" s="25">
        <f t="shared" si="3"/>
        <v>40.28</v>
      </c>
      <c r="K12" s="26">
        <f t="shared" si="0"/>
        <v>252.28</v>
      </c>
      <c r="L12" s="27">
        <v>6297.36</v>
      </c>
    </row>
    <row r="13" spans="2:18" ht="50.25" customHeight="1" x14ac:dyDescent="0.25">
      <c r="B13" s="21">
        <v>7</v>
      </c>
      <c r="C13" s="28" t="s">
        <v>21</v>
      </c>
      <c r="D13" s="23"/>
      <c r="E13" s="24">
        <v>212</v>
      </c>
      <c r="F13" s="25">
        <v>40.28</v>
      </c>
      <c r="G13" s="25">
        <f t="shared" si="1"/>
        <v>252.28</v>
      </c>
      <c r="H13" s="25"/>
      <c r="I13" s="25">
        <f t="shared" si="2"/>
        <v>212</v>
      </c>
      <c r="J13" s="25">
        <f t="shared" si="3"/>
        <v>40.28</v>
      </c>
      <c r="K13" s="26">
        <f t="shared" si="0"/>
        <v>252.28</v>
      </c>
      <c r="L13" s="27">
        <v>6297.36</v>
      </c>
    </row>
    <row r="14" spans="2:18" ht="53.25" customHeight="1" x14ac:dyDescent="0.25">
      <c r="B14" s="21">
        <v>8</v>
      </c>
      <c r="C14" s="28" t="s">
        <v>22</v>
      </c>
      <c r="D14" s="23"/>
      <c r="E14" s="24">
        <v>304</v>
      </c>
      <c r="F14" s="25">
        <v>57.76</v>
      </c>
      <c r="G14" s="25">
        <f t="shared" si="1"/>
        <v>361.76</v>
      </c>
      <c r="H14" s="25"/>
      <c r="I14" s="25">
        <f t="shared" si="2"/>
        <v>304</v>
      </c>
      <c r="J14" s="25">
        <f t="shared" si="3"/>
        <v>57.76</v>
      </c>
      <c r="K14" s="26">
        <f t="shared" si="0"/>
        <v>361.76</v>
      </c>
      <c r="L14" s="27">
        <v>361.76</v>
      </c>
    </row>
    <row r="15" spans="2:18" ht="78.75" customHeight="1" x14ac:dyDescent="0.25">
      <c r="B15" s="21">
        <v>9</v>
      </c>
      <c r="C15" s="22" t="s">
        <v>14</v>
      </c>
      <c r="D15" s="23"/>
      <c r="E15" s="24">
        <v>270</v>
      </c>
      <c r="F15" s="25">
        <v>51.3</v>
      </c>
      <c r="G15" s="25">
        <f t="shared" si="1"/>
        <v>321.3</v>
      </c>
      <c r="H15" s="25"/>
      <c r="I15" s="25">
        <f t="shared" si="2"/>
        <v>270</v>
      </c>
      <c r="J15" s="25">
        <f t="shared" si="3"/>
        <v>51.3</v>
      </c>
      <c r="K15" s="26">
        <f t="shared" si="0"/>
        <v>321.3</v>
      </c>
      <c r="L15" s="27">
        <v>9372.82</v>
      </c>
    </row>
    <row r="16" spans="2:18" ht="64.5" customHeight="1" x14ac:dyDescent="0.25">
      <c r="B16" s="21">
        <v>10</v>
      </c>
      <c r="C16" s="22" t="s">
        <v>23</v>
      </c>
      <c r="D16" s="23"/>
      <c r="E16" s="24">
        <v>207</v>
      </c>
      <c r="F16" s="25">
        <v>39.33</v>
      </c>
      <c r="G16" s="25">
        <f t="shared" si="1"/>
        <v>246.32999999999998</v>
      </c>
      <c r="H16" s="25"/>
      <c r="I16" s="25">
        <f t="shared" si="2"/>
        <v>207</v>
      </c>
      <c r="J16" s="25">
        <f t="shared" si="3"/>
        <v>39.33</v>
      </c>
      <c r="K16" s="26">
        <f t="shared" si="0"/>
        <v>246.32999999999998</v>
      </c>
      <c r="L16" s="27">
        <v>1405.93</v>
      </c>
    </row>
    <row r="17" spans="2:13" ht="75.75" customHeight="1" x14ac:dyDescent="0.25">
      <c r="B17" s="21">
        <v>11</v>
      </c>
      <c r="C17" s="22" t="s">
        <v>24</v>
      </c>
      <c r="D17" s="23"/>
      <c r="E17" s="24">
        <v>48</v>
      </c>
      <c r="F17" s="25">
        <v>9.1199999999999992</v>
      </c>
      <c r="G17" s="25">
        <f t="shared" si="1"/>
        <v>57.12</v>
      </c>
      <c r="H17" s="25"/>
      <c r="I17" s="25">
        <f t="shared" si="2"/>
        <v>48</v>
      </c>
      <c r="J17" s="25">
        <f t="shared" si="3"/>
        <v>9.1199999999999992</v>
      </c>
      <c r="K17" s="26">
        <f t="shared" si="0"/>
        <v>57.12</v>
      </c>
      <c r="L17" s="27">
        <v>1757.4</v>
      </c>
    </row>
    <row r="18" spans="2:13" ht="64.5" customHeight="1" x14ac:dyDescent="0.25">
      <c r="B18" s="21">
        <v>12</v>
      </c>
      <c r="C18" s="22" t="s">
        <v>25</v>
      </c>
      <c r="D18" s="23"/>
      <c r="E18" s="24">
        <v>239</v>
      </c>
      <c r="F18" s="25">
        <v>45.41</v>
      </c>
      <c r="G18" s="25">
        <f t="shared" si="1"/>
        <v>284.40999999999997</v>
      </c>
      <c r="H18" s="25"/>
      <c r="I18" s="25">
        <f t="shared" si="2"/>
        <v>239</v>
      </c>
      <c r="J18" s="25">
        <f t="shared" si="3"/>
        <v>45.41</v>
      </c>
      <c r="K18" s="26">
        <f t="shared" si="0"/>
        <v>284.40999999999997</v>
      </c>
      <c r="L18" s="27">
        <v>6678.13</v>
      </c>
    </row>
    <row r="19" spans="2:13" ht="39" customHeight="1" x14ac:dyDescent="0.25">
      <c r="B19" s="21">
        <v>13</v>
      </c>
      <c r="C19" s="22" t="s">
        <v>13</v>
      </c>
      <c r="D19" s="23"/>
      <c r="E19" s="25">
        <v>36524.620000000003</v>
      </c>
      <c r="F19" s="25">
        <v>6785.68</v>
      </c>
      <c r="G19" s="25">
        <f t="shared" si="1"/>
        <v>43310.3</v>
      </c>
      <c r="H19" s="25"/>
      <c r="I19" s="25">
        <v>36485.78</v>
      </c>
      <c r="J19" s="25">
        <v>6778.3</v>
      </c>
      <c r="K19" s="26">
        <f t="shared" si="0"/>
        <v>43264.08</v>
      </c>
      <c r="L19" s="27">
        <v>122732.57</v>
      </c>
    </row>
    <row r="20" spans="2:13" ht="78" customHeight="1" x14ac:dyDescent="0.25">
      <c r="B20" s="21">
        <v>14</v>
      </c>
      <c r="C20" s="22" t="s">
        <v>26</v>
      </c>
      <c r="D20" s="23"/>
      <c r="E20" s="25">
        <v>11871.42</v>
      </c>
      <c r="F20" s="25">
        <v>2253.66</v>
      </c>
      <c r="G20" s="25">
        <f t="shared" si="1"/>
        <v>14125.08</v>
      </c>
      <c r="H20" s="29"/>
      <c r="I20" s="25">
        <v>10488</v>
      </c>
      <c r="J20" s="25">
        <v>1993</v>
      </c>
      <c r="K20" s="26">
        <f t="shared" si="0"/>
        <v>12481</v>
      </c>
      <c r="L20" s="27">
        <v>14996.19</v>
      </c>
    </row>
    <row r="21" spans="2:13" ht="53.25" customHeight="1" x14ac:dyDescent="0.25">
      <c r="B21" s="21">
        <v>15</v>
      </c>
      <c r="C21" s="22" t="s">
        <v>27</v>
      </c>
      <c r="D21" s="24">
        <v>212</v>
      </c>
      <c r="E21" s="24"/>
      <c r="F21" s="25">
        <v>40.28</v>
      </c>
      <c r="G21" s="25">
        <f t="shared" si="1"/>
        <v>252.28</v>
      </c>
      <c r="H21" s="25">
        <v>212</v>
      </c>
      <c r="I21" s="25"/>
      <c r="J21" s="25">
        <f>F21</f>
        <v>40.28</v>
      </c>
      <c r="K21" s="26">
        <f>H21+J21</f>
        <v>252.28</v>
      </c>
      <c r="L21" s="27">
        <v>6297.36</v>
      </c>
    </row>
    <row r="22" spans="2:13" ht="51" customHeight="1" x14ac:dyDescent="0.25">
      <c r="B22" s="30">
        <v>16</v>
      </c>
      <c r="C22" s="28" t="s">
        <v>28</v>
      </c>
      <c r="D22" s="24">
        <v>3000</v>
      </c>
      <c r="E22" s="24"/>
      <c r="F22" s="25">
        <v>570</v>
      </c>
      <c r="G22" s="25">
        <f t="shared" si="1"/>
        <v>3570</v>
      </c>
      <c r="H22" s="25">
        <f>D22</f>
        <v>3000</v>
      </c>
      <c r="I22" s="25"/>
      <c r="J22" s="25">
        <f>F22</f>
        <v>570</v>
      </c>
      <c r="K22" s="26">
        <f>H22+J22</f>
        <v>3570</v>
      </c>
      <c r="L22" s="27">
        <v>6590.26</v>
      </c>
    </row>
    <row r="23" spans="2:13" ht="64.5" customHeight="1" thickBot="1" x14ac:dyDescent="0.3">
      <c r="B23" s="31">
        <v>17</v>
      </c>
      <c r="C23" s="32" t="s">
        <v>29</v>
      </c>
      <c r="D23" s="33"/>
      <c r="E23" s="34">
        <f>59221.49+2815.21</f>
        <v>62036.7</v>
      </c>
      <c r="F23" s="34">
        <f>11252.08+534.89</f>
        <v>11786.97</v>
      </c>
      <c r="G23" s="34">
        <f>E23+F23+D23</f>
        <v>73823.67</v>
      </c>
      <c r="H23" s="34"/>
      <c r="I23" s="34">
        <v>59221.49</v>
      </c>
      <c r="J23" s="34">
        <v>11252.08</v>
      </c>
      <c r="K23" s="35">
        <f>I23+J23</f>
        <v>70473.569999999992</v>
      </c>
      <c r="L23" s="27">
        <v>70473.570000000007</v>
      </c>
    </row>
    <row r="24" spans="2:13" ht="15.75" thickBot="1" x14ac:dyDescent="0.3">
      <c r="B24" s="40"/>
      <c r="C24" s="41" t="s">
        <v>11</v>
      </c>
      <c r="D24" s="36">
        <f>SUM(D7:D23)</f>
        <v>3212</v>
      </c>
      <c r="E24" s="37">
        <f>SUM(E7:E23)</f>
        <v>185225.51</v>
      </c>
      <c r="F24" s="37">
        <f>SUM(F7:F23)</f>
        <v>35647.21</v>
      </c>
      <c r="G24" s="37">
        <f>SUM(G7:G23)</f>
        <v>224084.71999999997</v>
      </c>
      <c r="H24" s="37">
        <f t="shared" ref="H24:J24" si="4">SUM(H7:H23)</f>
        <v>3212</v>
      </c>
      <c r="I24" s="37">
        <f t="shared" si="4"/>
        <v>180988.04</v>
      </c>
      <c r="J24" s="37">
        <f t="shared" si="4"/>
        <v>34844.28</v>
      </c>
      <c r="K24" s="38">
        <f>SUM(K7:K23)</f>
        <v>219044.32</v>
      </c>
      <c r="L24" s="39">
        <f>SUM(L7:L23)</f>
        <v>524489.88</v>
      </c>
      <c r="M24" s="1"/>
    </row>
    <row r="25" spans="2:13" x14ac:dyDescent="0.25">
      <c r="K25" s="1"/>
    </row>
  </sheetData>
  <mergeCells count="6">
    <mergeCell ref="C4:C6"/>
    <mergeCell ref="B4:B6"/>
    <mergeCell ref="D4:K4"/>
    <mergeCell ref="L4:L6"/>
    <mergeCell ref="H5:K5"/>
    <mergeCell ref="D5:G5"/>
  </mergeCells>
  <pageMargins left="0.43307086614173229" right="0" top="0" bottom="0.55118110236220474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PNRR_60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PIRVU</dc:creator>
  <cp:lastModifiedBy>Mihaela PIRVU</cp:lastModifiedBy>
  <cp:lastPrinted>2024-01-25T13:55:53Z</cp:lastPrinted>
  <dcterms:created xsi:type="dcterms:W3CDTF">2024-01-17T10:54:23Z</dcterms:created>
  <dcterms:modified xsi:type="dcterms:W3CDTF">2024-01-25T13:55:57Z</dcterms:modified>
</cp:coreProperties>
</file>