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<sst xmlns="http://schemas.openxmlformats.org/spreadsheetml/2006/main" count="169" uniqueCount="93">
  <si>
    <t>PROIECT BUGET SERVICII SOCIALE 2023</t>
  </si>
  <si>
    <t>mii lei</t>
  </si>
  <si>
    <t>Capitol bugetar</t>
  </si>
  <si>
    <t>Denumire capitol /Subcapitol</t>
  </si>
  <si>
    <t>Denumire indicator</t>
  </si>
  <si>
    <t>Titlu/
Alineat</t>
  </si>
  <si>
    <t>Proiect de buget 2023</t>
  </si>
  <si>
    <t>65.02</t>
  </si>
  <si>
    <t>ÎNVĂȚĂMÂNT</t>
  </si>
  <si>
    <t>total</t>
  </si>
  <si>
    <t>tichete de creșă și tichete sociale pentru grădiniță</t>
  </si>
  <si>
    <t>57.02.03</t>
  </si>
  <si>
    <t>66.02</t>
  </si>
  <si>
    <t>SĂNĂTATE</t>
  </si>
  <si>
    <t>cheltuieli de personal</t>
  </si>
  <si>
    <t>bunuri și servicii</t>
  </si>
  <si>
    <t>66.02.08</t>
  </si>
  <si>
    <t>ASISTENȚĂ MEDICALĂ ÎN UNITĂȚI DE ÎNVĂȚĂMÂNT</t>
  </si>
  <si>
    <t>66.50.50</t>
  </si>
  <si>
    <t>CENTRUL DE RECUPERARE MEDICALĂ</t>
  </si>
  <si>
    <t>68.02</t>
  </si>
  <si>
    <t>ASIGURĂRI ȘI ASISTENȚĂ SOCIALĂ</t>
  </si>
  <si>
    <t>ajutoare sociale</t>
  </si>
  <si>
    <t>57</t>
  </si>
  <si>
    <t>ajutoare în numerar</t>
  </si>
  <si>
    <t>570201</t>
  </si>
  <si>
    <t>ajutoare în natură</t>
  </si>
  <si>
    <t>570202</t>
  </si>
  <si>
    <t>Programe din Fondul Social European FSE - Digitalizare</t>
  </si>
  <si>
    <t>58</t>
  </si>
  <si>
    <t xml:space="preserve">alte cheltuieli </t>
  </si>
  <si>
    <t>59</t>
  </si>
  <si>
    <t>cheltuieli de capital</t>
  </si>
  <si>
    <t>70</t>
  </si>
  <si>
    <t>ASISTENȚĂ SOCIALĂ PERSOANE VÂRSTNICE</t>
  </si>
  <si>
    <t>68.04.01</t>
  </si>
  <si>
    <t xml:space="preserve">Căminul pentru Persoane Vârstnice </t>
  </si>
  <si>
    <t>68.04.02</t>
  </si>
  <si>
    <t>Centru RESPIRO Persoane Vârstnice</t>
  </si>
  <si>
    <t>68.04.03</t>
  </si>
  <si>
    <t>Centru de zi Persoane Vârstnice</t>
  </si>
  <si>
    <t>68.04.04</t>
  </si>
  <si>
    <t xml:space="preserve">Club pentru Persoane Vârstnice </t>
  </si>
  <si>
    <t>68.04.05</t>
  </si>
  <si>
    <t xml:space="preserve">Îngrijire la domiciliu Persoane Vârstnice </t>
  </si>
  <si>
    <t>ASISTENŢĂ SOCIALĂ ÎN CAZ DE INVALIDITATE-
DREPTURILE PERSOANELOR CU HANDICAP</t>
  </si>
  <si>
    <t>68.05.02</t>
  </si>
  <si>
    <t>Asistenţi personali
10</t>
  </si>
  <si>
    <t>Indemnizaţii</t>
  </si>
  <si>
    <t>ajutoare sociale în numerar</t>
  </si>
  <si>
    <t>57.02.01</t>
  </si>
  <si>
    <t>Transport RAT pt persoane cu dizabilitati
57</t>
  </si>
  <si>
    <t>ajutoare sociale în natură</t>
  </si>
  <si>
    <t>57.02.02</t>
  </si>
  <si>
    <t>Alte cheltuieli</t>
  </si>
  <si>
    <t>taxe postale indemnizatii 1%</t>
  </si>
  <si>
    <t xml:space="preserve">ASISTENŢĂ SOCIALĂ PENTRU FAMILIE ŞI COPII </t>
  </si>
  <si>
    <t>68.06.01</t>
  </si>
  <si>
    <t>Centrul de zi ASTRA</t>
  </si>
  <si>
    <t>68.06.02</t>
  </si>
  <si>
    <t xml:space="preserve"> Centre violență domestică</t>
  </si>
  <si>
    <t>ajutoare sociale-prestatii financiare victime violență</t>
  </si>
  <si>
    <t>68.06.03</t>
  </si>
  <si>
    <t>Centrul de zi Carierei</t>
  </si>
  <si>
    <t xml:space="preserve">UNITĂȚI DE ÎNGRIJIRE MEDICO SOCIALĂ </t>
  </si>
  <si>
    <t>68.12.01</t>
  </si>
  <si>
    <t xml:space="preserve">Centrul SF NICOLAE </t>
  </si>
  <si>
    <t>AJUTOARE SOCIALE</t>
  </si>
  <si>
    <t>68.15.01</t>
  </si>
  <si>
    <t>Ajutoare pentru încălzirea locuinței</t>
  </si>
  <si>
    <t>68.50.50</t>
  </si>
  <si>
    <t xml:space="preserve">ALTE CHELTUIELI ÎN DOMENIUL ASIGURĂRILOR ȘI ASISTENȚEI SOCIALE </t>
  </si>
  <si>
    <t xml:space="preserve">ajutoare sociale </t>
  </si>
  <si>
    <t>68.50.50.02 - TOTAL</t>
  </si>
  <si>
    <t>Centre pentru Persoane fară Adăpost</t>
  </si>
  <si>
    <t>68.50.50.02.02</t>
  </si>
  <si>
    <t xml:space="preserve">Centrul Rezidențial </t>
  </si>
  <si>
    <t>68.50.50.02.01</t>
  </si>
  <si>
    <t>Adăpost de noapte</t>
  </si>
  <si>
    <t>68.50.50.02.03</t>
  </si>
  <si>
    <t>Centrul de zi</t>
  </si>
  <si>
    <t>68.50.50.01</t>
  </si>
  <si>
    <t xml:space="preserve">Direcția de Asistență Socială </t>
  </si>
  <si>
    <t>ajutoare sociale în numerar  - ajutor de 100 de ani, de înmormântare</t>
  </si>
  <si>
    <t>prestații financiare  excepționale</t>
  </si>
  <si>
    <t>ajutor chirii</t>
  </si>
  <si>
    <t>ajutor pentru bone</t>
  </si>
  <si>
    <t>creșe și bunici</t>
  </si>
  <si>
    <t>tichete sociale vârstnici</t>
  </si>
  <si>
    <t>Primul Ghiozdan</t>
  </si>
  <si>
    <t>trusou nou-născut</t>
  </si>
  <si>
    <t>alte cheltuieli - asociaţii şi fundaţii</t>
  </si>
  <si>
    <t>alte cheltuieli - vărsăminte persoane cu hand neîncadrate 4%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</si>
</sst>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sz val="12.0"/>
      <color theme="1"/>
      <name val="Times New Roman"/>
    </font>
    <font>
      <b/>
      <sz val="16.0"/>
      <color theme="1"/>
      <name val="Times New Roman"/>
    </font>
    <font>
      <b/>
      <sz val="12.0"/>
      <color theme="1"/>
      <name val="Times New Roman"/>
    </font>
    <font>
      <sz val="16.0"/>
      <color theme="1"/>
      <name val="Times New Roman"/>
    </font>
    <font>
      <i/>
      <sz val="16.0"/>
      <color theme="1"/>
      <name val="Times New Roman"/>
    </font>
    <font/>
    <font>
      <i/>
      <sz val="16.0"/>
      <color rgb="FF000000"/>
      <name val="Times New Roman"/>
    </font>
    <font>
      <sz val="16.0"/>
      <color rgb="FF000000"/>
      <name val="Times New Roman"/>
    </font>
    <font>
      <b/>
      <i/>
      <sz val="16.0"/>
      <color theme="1"/>
      <name val="Times New Roman"/>
    </font>
  </fonts>
  <fills count="8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DEEAF6"/>
        <bgColor rgb="FFDEEAF6"/>
      </patternFill>
    </fill>
    <fill>
      <patternFill patternType="solid">
        <fgColor rgb="FFA8D08D"/>
        <bgColor rgb="FFA8D08D"/>
      </patternFill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FFFFFF"/>
        <bgColor rgb="FFFFFFFF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Font="1"/>
    <xf borderId="0" fillId="0" fontId="3" numFmtId="0" xfId="0" applyAlignment="1" applyFont="1">
      <alignment horizontal="center"/>
    </xf>
    <xf borderId="0" fillId="0" fontId="2" numFmtId="2" xfId="0" applyAlignment="1" applyFont="1" applyNumberFormat="1">
      <alignment horizontal="center"/>
    </xf>
    <xf borderId="1" fillId="0" fontId="2" numFmtId="0" xfId="0" applyAlignment="1" applyBorder="1" applyFont="1">
      <alignment horizontal="center" shrinkToFit="0" vertical="center" wrapText="1"/>
    </xf>
    <xf borderId="1" fillId="2" fontId="2" numFmtId="49" xfId="0" applyAlignment="1" applyBorder="1" applyFill="1" applyFont="1" applyNumberFormat="1">
      <alignment horizontal="center" vertical="center"/>
    </xf>
    <xf borderId="2" fillId="2" fontId="2" numFmtId="0" xfId="0" applyAlignment="1" applyBorder="1" applyFont="1">
      <alignment shrinkToFit="0" vertical="center" wrapText="1"/>
    </xf>
    <xf borderId="1" fillId="2" fontId="2" numFmtId="0" xfId="0" applyAlignment="1" applyBorder="1" applyFont="1">
      <alignment horizontal="center" vertical="center"/>
    </xf>
    <xf borderId="1" fillId="2" fontId="2" numFmtId="3" xfId="0" applyAlignment="1" applyBorder="1" applyFont="1" applyNumberFormat="1">
      <alignment horizontal="center" vertical="center"/>
    </xf>
    <xf borderId="1" fillId="0" fontId="2" numFmtId="49" xfId="0" applyAlignment="1" applyBorder="1" applyFont="1" applyNumberFormat="1">
      <alignment horizontal="center" vertical="center"/>
    </xf>
    <xf borderId="1" fillId="0" fontId="4" numFmtId="0" xfId="0" applyAlignment="1" applyBorder="1" applyFont="1">
      <alignment horizontal="left" shrinkToFit="0" vertical="center" wrapText="1"/>
    </xf>
    <xf borderId="1" fillId="0" fontId="4" numFmtId="0" xfId="0" applyAlignment="1" applyBorder="1" applyFont="1">
      <alignment horizontal="center" vertical="center"/>
    </xf>
    <xf borderId="1" fillId="0" fontId="4" numFmtId="3" xfId="0" applyAlignment="1" applyBorder="1" applyFont="1" applyNumberFormat="1">
      <alignment horizontal="center" vertical="center"/>
    </xf>
    <xf borderId="1" fillId="3" fontId="2" numFmtId="49" xfId="0" applyAlignment="1" applyBorder="1" applyFill="1" applyFont="1" applyNumberFormat="1">
      <alignment horizontal="center" vertical="center"/>
    </xf>
    <xf borderId="3" fillId="3" fontId="2" numFmtId="0" xfId="0" applyAlignment="1" applyBorder="1" applyFont="1">
      <alignment vertical="center"/>
    </xf>
    <xf borderId="1" fillId="3" fontId="2" numFmtId="0" xfId="0" applyAlignment="1" applyBorder="1" applyFont="1">
      <alignment shrinkToFit="0" vertical="center" wrapText="1"/>
    </xf>
    <xf borderId="1" fillId="3" fontId="2" numFmtId="0" xfId="0" applyAlignment="1" applyBorder="1" applyFont="1">
      <alignment horizontal="center" shrinkToFit="0" vertical="center" wrapText="1"/>
    </xf>
    <xf borderId="1" fillId="3" fontId="2" numFmtId="3" xfId="0" applyAlignment="1" applyBorder="1" applyFont="1" applyNumberFormat="1">
      <alignment horizontal="center" vertical="center"/>
    </xf>
    <xf borderId="1" fillId="0" fontId="4" numFmtId="49" xfId="0" applyAlignment="1" applyBorder="1" applyFont="1" applyNumberFormat="1">
      <alignment horizontal="left" vertical="center"/>
    </xf>
    <xf borderId="1" fillId="0" fontId="4" numFmtId="49" xfId="0" applyAlignment="1" applyBorder="1" applyFont="1" applyNumberFormat="1">
      <alignment horizontal="center" vertical="center"/>
    </xf>
    <xf borderId="1" fillId="4" fontId="2" numFmtId="0" xfId="0" applyAlignment="1" applyBorder="1" applyFill="1" applyFont="1">
      <alignment horizontal="center"/>
    </xf>
    <xf borderId="1" fillId="4" fontId="2" numFmtId="0" xfId="0" applyAlignment="1" applyBorder="1" applyFont="1">
      <alignment horizontal="left"/>
    </xf>
    <xf borderId="1" fillId="4" fontId="2" numFmtId="4" xfId="0" applyAlignment="1" applyBorder="1" applyFont="1" applyNumberFormat="1">
      <alignment horizontal="center"/>
    </xf>
    <xf borderId="1" fillId="0" fontId="4" numFmtId="0" xfId="0" applyAlignment="1" applyBorder="1" applyFont="1">
      <alignment shrinkToFit="0" wrapText="1"/>
    </xf>
    <xf borderId="1" fillId="0" fontId="4" numFmtId="4" xfId="0" applyAlignment="1" applyBorder="1" applyFont="1" applyNumberFormat="1">
      <alignment horizontal="center" vertical="center"/>
    </xf>
    <xf borderId="1" fillId="4" fontId="2" numFmtId="3" xfId="0" applyAlignment="1" applyBorder="1" applyFont="1" applyNumberFormat="1">
      <alignment horizontal="center"/>
    </xf>
    <xf borderId="1" fillId="0" fontId="1" numFmtId="0" xfId="0" applyBorder="1" applyFont="1"/>
    <xf borderId="4" fillId="0" fontId="4" numFmtId="0" xfId="0" applyBorder="1" applyFont="1"/>
    <xf borderId="5" fillId="0" fontId="4" numFmtId="0" xfId="0" applyBorder="1" applyFont="1"/>
    <xf borderId="1" fillId="0" fontId="5" numFmtId="0" xfId="0" applyAlignment="1" applyBorder="1" applyFont="1">
      <alignment horizontal="center"/>
    </xf>
    <xf borderId="1" fillId="5" fontId="4" numFmtId="3" xfId="0" applyAlignment="1" applyBorder="1" applyFill="1" applyFont="1" applyNumberFormat="1">
      <alignment horizontal="center"/>
    </xf>
    <xf borderId="1" fillId="0" fontId="4" numFmtId="3" xfId="0" applyAlignment="1" applyBorder="1" applyFont="1" applyNumberFormat="1">
      <alignment horizontal="center"/>
    </xf>
    <xf borderId="1" fillId="6" fontId="4" numFmtId="0" xfId="0" applyBorder="1" applyFill="1" applyFont="1"/>
    <xf borderId="1" fillId="6" fontId="2" numFmtId="0" xfId="0" applyAlignment="1" applyBorder="1" applyFont="1">
      <alignment horizontal="center"/>
    </xf>
    <xf borderId="1" fillId="6" fontId="2" numFmtId="0" xfId="0" applyAlignment="1" applyBorder="1" applyFont="1">
      <alignment horizontal="left"/>
    </xf>
    <xf borderId="1" fillId="6" fontId="5" numFmtId="0" xfId="0" applyAlignment="1" applyBorder="1" applyFont="1">
      <alignment horizontal="center"/>
    </xf>
    <xf borderId="1" fillId="6" fontId="2" numFmtId="3" xfId="0" applyAlignment="1" applyBorder="1" applyFont="1" applyNumberFormat="1">
      <alignment horizontal="center"/>
    </xf>
    <xf borderId="1" fillId="0" fontId="4" numFmtId="0" xfId="0" applyBorder="1" applyFont="1"/>
    <xf borderId="1" fillId="0" fontId="2" numFmtId="0" xfId="0" applyAlignment="1" applyBorder="1" applyFont="1">
      <alignment horizontal="center"/>
    </xf>
    <xf borderId="1" fillId="0" fontId="4" numFmtId="0" xfId="0" applyAlignment="1" applyBorder="1" applyFont="1">
      <alignment horizontal="left"/>
    </xf>
    <xf borderId="1" fillId="6" fontId="4" numFmtId="49" xfId="0" applyAlignment="1" applyBorder="1" applyFont="1" applyNumberFormat="1">
      <alignment horizontal="right"/>
    </xf>
    <xf borderId="1" fillId="0" fontId="4" numFmtId="0" xfId="0" applyAlignment="1" applyBorder="1" applyFont="1">
      <alignment horizontal="right"/>
    </xf>
    <xf borderId="0" fillId="0" fontId="1" numFmtId="3" xfId="0" applyFont="1" applyNumberFormat="1"/>
    <xf borderId="1" fillId="6" fontId="4" numFmtId="0" xfId="0" applyAlignment="1" applyBorder="1" applyFont="1">
      <alignment horizontal="left"/>
    </xf>
    <xf borderId="1" fillId="4" fontId="2" numFmtId="0" xfId="0" applyAlignment="1" applyBorder="1" applyFont="1">
      <alignment horizontal="center" shrinkToFit="0" vertical="center" wrapText="1"/>
    </xf>
    <xf borderId="5" fillId="4" fontId="2" numFmtId="0" xfId="0" applyAlignment="1" applyBorder="1" applyFont="1">
      <alignment horizontal="left" shrinkToFit="0" wrapText="1"/>
    </xf>
    <xf borderId="6" fillId="0" fontId="6" numFmtId="0" xfId="0" applyBorder="1" applyFont="1"/>
    <xf borderId="1" fillId="4" fontId="2" numFmtId="0" xfId="0" applyAlignment="1" applyBorder="1" applyFont="1">
      <alignment horizontal="center" vertical="center"/>
    </xf>
    <xf borderId="1" fillId="4" fontId="2" numFmtId="3" xfId="0" applyAlignment="1" applyBorder="1" applyFont="1" applyNumberFormat="1">
      <alignment horizontal="center" vertical="center"/>
    </xf>
    <xf borderId="5" fillId="6" fontId="2" numFmtId="0" xfId="0" applyAlignment="1" applyBorder="1" applyFont="1">
      <alignment horizontal="left" shrinkToFit="0" wrapText="1"/>
    </xf>
    <xf borderId="5" fillId="0" fontId="4" numFmtId="0" xfId="0" applyAlignment="1" applyBorder="1" applyFont="1">
      <alignment shrinkToFit="0" wrapText="1"/>
    </xf>
    <xf borderId="5" fillId="6" fontId="2" numFmtId="0" xfId="0" applyAlignment="1" applyBorder="1" applyFont="1">
      <alignment horizontal="left"/>
    </xf>
    <xf borderId="1" fillId="0" fontId="5" numFmtId="49" xfId="0" applyAlignment="1" applyBorder="1" applyFont="1" applyNumberFormat="1">
      <alignment horizontal="center"/>
    </xf>
    <xf borderId="1" fillId="0" fontId="7" numFmtId="0" xfId="0" applyAlignment="1" applyBorder="1" applyFont="1">
      <alignment horizontal="center"/>
    </xf>
    <xf borderId="7" fillId="4" fontId="2" numFmtId="0" xfId="0" applyAlignment="1" applyBorder="1" applyFont="1">
      <alignment horizontal="center" vertical="center"/>
    </xf>
    <xf borderId="8" fillId="4" fontId="2" numFmtId="0" xfId="0" applyAlignment="1" applyBorder="1" applyFont="1">
      <alignment horizontal="left" shrinkToFit="0" vertical="center" wrapText="1"/>
    </xf>
    <xf borderId="9" fillId="0" fontId="6" numFmtId="0" xfId="0" applyBorder="1" applyFont="1"/>
    <xf borderId="0" fillId="0" fontId="1" numFmtId="0" xfId="0" applyAlignment="1" applyFont="1">
      <alignment vertical="center"/>
    </xf>
    <xf borderId="10" fillId="6" fontId="4" numFmtId="0" xfId="0" applyBorder="1" applyFont="1"/>
    <xf borderId="10" fillId="6" fontId="2" numFmtId="0" xfId="0" applyAlignment="1" applyBorder="1" applyFont="1">
      <alignment horizontal="center"/>
    </xf>
    <xf borderId="10" fillId="6" fontId="2" numFmtId="0" xfId="0" applyAlignment="1" applyBorder="1" applyFont="1">
      <alignment horizontal="left"/>
    </xf>
    <xf borderId="7" fillId="4" fontId="2" numFmtId="0" xfId="0" applyAlignment="1" applyBorder="1" applyFont="1">
      <alignment horizontal="left" vertical="center"/>
    </xf>
    <xf borderId="7" fillId="4" fontId="2" numFmtId="3" xfId="0" applyAlignment="1" applyBorder="1" applyFont="1" applyNumberFormat="1">
      <alignment horizontal="center" vertical="center"/>
    </xf>
    <xf borderId="1" fillId="0" fontId="4" numFmtId="0" xfId="0" applyAlignment="1" applyBorder="1" applyFont="1">
      <alignment horizontal="center"/>
    </xf>
    <xf borderId="5" fillId="4" fontId="2" numFmtId="0" xfId="0" applyAlignment="1" applyBorder="1" applyFont="1">
      <alignment horizontal="left" shrinkToFit="0" vertical="center" wrapText="1"/>
    </xf>
    <xf borderId="1" fillId="0" fontId="8" numFmtId="0" xfId="0" applyAlignment="1" applyBorder="1" applyFont="1">
      <alignment horizontal="left"/>
    </xf>
    <xf borderId="1" fillId="4" fontId="2" numFmtId="0" xfId="0" applyAlignment="1" applyBorder="1" applyFont="1">
      <alignment vertical="center"/>
    </xf>
    <xf borderId="1" fillId="4" fontId="9" numFmtId="2" xfId="0" applyAlignment="1" applyBorder="1" applyFont="1" applyNumberFormat="1">
      <alignment horizontal="center" vertical="center"/>
    </xf>
    <xf borderId="1" fillId="4" fontId="2" numFmtId="4" xfId="0" applyAlignment="1" applyBorder="1" applyFont="1" applyNumberFormat="1">
      <alignment horizontal="center" vertical="center"/>
    </xf>
    <xf borderId="1" fillId="0" fontId="2" numFmtId="0" xfId="0" applyBorder="1" applyFont="1"/>
    <xf borderId="1" fillId="7" fontId="4" numFmtId="0" xfId="0" applyAlignment="1" applyBorder="1" applyFill="1" applyFont="1">
      <alignment horizontal="left"/>
    </xf>
    <xf borderId="1" fillId="7" fontId="5" numFmtId="0" xfId="0" applyAlignment="1" applyBorder="1" applyFont="1">
      <alignment horizontal="center"/>
    </xf>
    <xf borderId="1" fillId="0" fontId="4" numFmtId="0" xfId="0" applyAlignment="1" applyBorder="1" applyFont="1">
      <alignment horizontal="left" shrinkToFit="0" wrapText="1"/>
    </xf>
    <xf borderId="1" fillId="0" fontId="4" numFmtId="4" xfId="0" applyAlignment="1" applyBorder="1" applyFont="1" applyNumberFormat="1">
      <alignment horizontal="center"/>
    </xf>
    <xf borderId="1" fillId="6" fontId="2" numFmtId="4" xfId="0" applyAlignment="1" applyBorder="1" applyFont="1" applyNumberFormat="1">
      <alignment horizontal="center"/>
    </xf>
    <xf borderId="1" fillId="0" fontId="5" numFmtId="2" xfId="0" applyAlignment="1" applyBorder="1" applyFont="1" applyNumberFormat="1">
      <alignment horizontal="center"/>
    </xf>
    <xf borderId="0" fillId="0" fontId="1" numFmtId="0" xfId="0" applyAlignment="1" applyFont="1">
      <alignment horizontal="right"/>
    </xf>
    <xf borderId="0" fillId="0" fontId="1" numFmtId="1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57"/>
    <col customWidth="1" min="2" max="2" width="29.71"/>
    <col customWidth="1" min="3" max="3" width="52.0"/>
    <col customWidth="1" min="4" max="4" width="14.29"/>
    <col customWidth="1" min="5" max="5" width="18.0"/>
    <col customWidth="1" min="6" max="26" width="9.14"/>
  </cols>
  <sheetData>
    <row r="1" ht="15.7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3"/>
      <c r="B2" s="4"/>
      <c r="C2" s="4"/>
      <c r="D2" s="5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3"/>
      <c r="B3" s="4"/>
      <c r="C3" s="4"/>
      <c r="D3" s="5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6" t="s"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"/>
      <c r="B5" s="1"/>
      <c r="C5" s="1"/>
      <c r="D5" s="2"/>
      <c r="E5" s="5" t="s">
        <v>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79.5" customHeight="1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hidden="1" customHeight="1">
      <c r="A7" s="8" t="s">
        <v>7</v>
      </c>
      <c r="B7" s="9" t="s">
        <v>8</v>
      </c>
      <c r="C7" s="9"/>
      <c r="D7" s="10" t="s">
        <v>9</v>
      </c>
      <c r="E7" s="11">
        <f>E8</f>
        <v>26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hidden="1" customHeight="1">
      <c r="A8" s="12"/>
      <c r="B8" s="7"/>
      <c r="C8" s="13" t="s">
        <v>10</v>
      </c>
      <c r="D8" s="14" t="s">
        <v>11</v>
      </c>
      <c r="E8" s="15">
        <v>26.0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16" t="s">
        <v>12</v>
      </c>
      <c r="B9" s="17" t="s">
        <v>13</v>
      </c>
      <c r="C9" s="18"/>
      <c r="D9" s="19" t="s">
        <v>9</v>
      </c>
      <c r="E9" s="20">
        <f>E10+E11</f>
        <v>9281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12"/>
      <c r="B10" s="12"/>
      <c r="C10" s="21" t="s">
        <v>14</v>
      </c>
      <c r="D10" s="22">
        <v>10.0</v>
      </c>
      <c r="E10" s="15">
        <f t="shared" ref="E10:E11" si="1">E13+E16</f>
        <v>8969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12"/>
      <c r="B11" s="12"/>
      <c r="C11" s="21" t="s">
        <v>15</v>
      </c>
      <c r="D11" s="22">
        <v>20.0</v>
      </c>
      <c r="E11" s="15">
        <f t="shared" si="1"/>
        <v>312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16" t="s">
        <v>16</v>
      </c>
      <c r="B12" s="17" t="s">
        <v>17</v>
      </c>
      <c r="C12" s="18"/>
      <c r="D12" s="19" t="s">
        <v>9</v>
      </c>
      <c r="E12" s="20">
        <f>E13+E14</f>
        <v>7908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12"/>
      <c r="B13" s="12"/>
      <c r="C13" s="21" t="s">
        <v>14</v>
      </c>
      <c r="D13" s="22">
        <v>10.0</v>
      </c>
      <c r="E13" s="15">
        <v>7738.0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2"/>
      <c r="B14" s="12"/>
      <c r="C14" s="21" t="s">
        <v>15</v>
      </c>
      <c r="D14" s="22">
        <v>20.0</v>
      </c>
      <c r="E14" s="15">
        <v>170.0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16" t="s">
        <v>18</v>
      </c>
      <c r="B15" s="17" t="s">
        <v>19</v>
      </c>
      <c r="C15" s="18"/>
      <c r="D15" s="19" t="s">
        <v>9</v>
      </c>
      <c r="E15" s="20">
        <f>E16+E17</f>
        <v>1373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12"/>
      <c r="B16" s="12"/>
      <c r="C16" s="21" t="s">
        <v>14</v>
      </c>
      <c r="D16" s="22">
        <v>10.0</v>
      </c>
      <c r="E16" s="15">
        <v>1231.0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12"/>
      <c r="B17" s="12"/>
      <c r="C17" s="21" t="s">
        <v>15</v>
      </c>
      <c r="D17" s="22">
        <v>20.0</v>
      </c>
      <c r="E17" s="15">
        <v>142.0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23" t="s">
        <v>20</v>
      </c>
      <c r="B18" s="24" t="s">
        <v>21</v>
      </c>
      <c r="C18" s="24"/>
      <c r="D18" s="23" t="s">
        <v>9</v>
      </c>
      <c r="E18" s="25">
        <f>E19+E20+E21+E24+E25+E26</f>
        <v>97071.63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12"/>
      <c r="B19" s="12"/>
      <c r="C19" s="21" t="s">
        <v>14</v>
      </c>
      <c r="D19" s="22">
        <v>10.0</v>
      </c>
      <c r="E19" s="15">
        <f>E28+E46+E58+E79+E73</f>
        <v>40970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2"/>
      <c r="B20" s="12"/>
      <c r="C20" s="21" t="s">
        <v>15</v>
      </c>
      <c r="D20" s="22">
        <v>20.0</v>
      </c>
      <c r="E20" s="15">
        <f>E29+E47+E59+E74+E80</f>
        <v>7327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2"/>
      <c r="B21" s="12"/>
      <c r="C21" s="21" t="s">
        <v>22</v>
      </c>
      <c r="D21" s="22" t="s">
        <v>23</v>
      </c>
      <c r="E21" s="15">
        <f>E22+E23</f>
        <v>39166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2"/>
      <c r="B22" s="12"/>
      <c r="C22" s="21" t="s">
        <v>24</v>
      </c>
      <c r="D22" s="22" t="s">
        <v>25</v>
      </c>
      <c r="E22" s="15">
        <f>E52+E67+E77+E99+E100+E101+E102+E103</f>
        <v>32704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2"/>
      <c r="B23" s="12"/>
      <c r="C23" s="21" t="s">
        <v>26</v>
      </c>
      <c r="D23" s="22" t="s">
        <v>27</v>
      </c>
      <c r="E23" s="15">
        <f>SUM(E104:E106,E54)</f>
        <v>6462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2"/>
      <c r="B24" s="12"/>
      <c r="C24" s="26" t="s">
        <v>28</v>
      </c>
      <c r="D24" s="22" t="s">
        <v>29</v>
      </c>
      <c r="E24" s="27">
        <f>E107</f>
        <v>1302.24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2"/>
      <c r="B25" s="12"/>
      <c r="C25" s="21" t="s">
        <v>30</v>
      </c>
      <c r="D25" s="22" t="s">
        <v>31</v>
      </c>
      <c r="E25" s="15">
        <f t="shared" ref="E25:E26" si="2">E82</f>
        <v>4449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2"/>
      <c r="B26" s="12"/>
      <c r="C26" s="21" t="s">
        <v>32</v>
      </c>
      <c r="D26" s="22" t="s">
        <v>33</v>
      </c>
      <c r="E26" s="27">
        <f t="shared" si="2"/>
        <v>3857.39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23">
        <v>68.04</v>
      </c>
      <c r="B27" s="24" t="s">
        <v>34</v>
      </c>
      <c r="C27" s="24"/>
      <c r="D27" s="23" t="s">
        <v>9</v>
      </c>
      <c r="E27" s="28">
        <f>E28+E29</f>
        <v>8658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29"/>
      <c r="B28" s="30"/>
      <c r="C28" s="31" t="s">
        <v>14</v>
      </c>
      <c r="D28" s="32">
        <v>10.0</v>
      </c>
      <c r="E28" s="33">
        <f t="shared" ref="E28:E29" si="3">E31+E34+E37+E43+E40</f>
        <v>5567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29"/>
      <c r="B29" s="30"/>
      <c r="C29" s="21" t="s">
        <v>15</v>
      </c>
      <c r="D29" s="32">
        <v>20.0</v>
      </c>
      <c r="E29" s="34">
        <f t="shared" si="3"/>
        <v>3091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35"/>
      <c r="B30" s="36" t="s">
        <v>35</v>
      </c>
      <c r="C30" s="37" t="s">
        <v>36</v>
      </c>
      <c r="D30" s="38"/>
      <c r="E30" s="39">
        <f>E31+E32</f>
        <v>7186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40"/>
      <c r="B31" s="41"/>
      <c r="C31" s="42" t="s">
        <v>14</v>
      </c>
      <c r="D31" s="32">
        <v>10.0</v>
      </c>
      <c r="E31" s="34">
        <v>4488.0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40"/>
      <c r="B32" s="41"/>
      <c r="C32" s="21" t="s">
        <v>15</v>
      </c>
      <c r="D32" s="32">
        <v>20.0</v>
      </c>
      <c r="E32" s="34">
        <v>2698.0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35"/>
      <c r="B33" s="36" t="s">
        <v>37</v>
      </c>
      <c r="C33" s="37" t="s">
        <v>38</v>
      </c>
      <c r="D33" s="38"/>
      <c r="E33" s="39">
        <f>E34+E35</f>
        <v>232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40"/>
      <c r="B34" s="41"/>
      <c r="C34" s="42" t="s">
        <v>14</v>
      </c>
      <c r="D34" s="32">
        <v>10.0</v>
      </c>
      <c r="E34" s="34">
        <v>154.0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40"/>
      <c r="B35" s="41"/>
      <c r="C35" s="21" t="s">
        <v>15</v>
      </c>
      <c r="D35" s="32">
        <v>20.0</v>
      </c>
      <c r="E35" s="34">
        <v>78.0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43"/>
      <c r="B36" s="36" t="s">
        <v>39</v>
      </c>
      <c r="C36" s="37" t="s">
        <v>40</v>
      </c>
      <c r="D36" s="38"/>
      <c r="E36" s="39">
        <f>E37+E38</f>
        <v>245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44"/>
      <c r="B37" s="41"/>
      <c r="C37" s="42" t="s">
        <v>14</v>
      </c>
      <c r="D37" s="32">
        <v>10.0</v>
      </c>
      <c r="E37" s="34">
        <v>162.0</v>
      </c>
      <c r="F37" s="4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40"/>
      <c r="B38" s="41"/>
      <c r="C38" s="21" t="s">
        <v>15</v>
      </c>
      <c r="D38" s="32">
        <v>20.0</v>
      </c>
      <c r="E38" s="34">
        <v>83.0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35"/>
      <c r="B39" s="36" t="s">
        <v>41</v>
      </c>
      <c r="C39" s="37" t="s">
        <v>42</v>
      </c>
      <c r="D39" s="38"/>
      <c r="E39" s="39">
        <f>E40+E41</f>
        <v>203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40"/>
      <c r="B40" s="41"/>
      <c r="C40" s="42" t="s">
        <v>14</v>
      </c>
      <c r="D40" s="32">
        <v>10.0</v>
      </c>
      <c r="E40" s="34">
        <v>121.0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40"/>
      <c r="B41" s="41"/>
      <c r="C41" s="21" t="s">
        <v>15</v>
      </c>
      <c r="D41" s="32">
        <v>20.0</v>
      </c>
      <c r="E41" s="34">
        <v>82.0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46"/>
      <c r="B42" s="36" t="s">
        <v>43</v>
      </c>
      <c r="C42" s="37" t="s">
        <v>44</v>
      </c>
      <c r="D42" s="38"/>
      <c r="E42" s="39">
        <f>E43+E44</f>
        <v>792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42"/>
      <c r="B43" s="42"/>
      <c r="C43" s="42" t="s">
        <v>14</v>
      </c>
      <c r="D43" s="32">
        <v>10.0</v>
      </c>
      <c r="E43" s="34">
        <v>642.0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42"/>
      <c r="B44" s="42"/>
      <c r="C44" s="21" t="s">
        <v>15</v>
      </c>
      <c r="D44" s="32">
        <v>20.0</v>
      </c>
      <c r="E44" s="34">
        <v>150.0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40.5" customHeight="1">
      <c r="A45" s="47">
        <v>68.05</v>
      </c>
      <c r="B45" s="48" t="s">
        <v>45</v>
      </c>
      <c r="C45" s="49"/>
      <c r="D45" s="50" t="s">
        <v>9</v>
      </c>
      <c r="E45" s="51">
        <f>E46+E47+E48</f>
        <v>51242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29"/>
      <c r="B46" s="30"/>
      <c r="C46" s="31" t="s">
        <v>14</v>
      </c>
      <c r="D46" s="32">
        <v>10.0</v>
      </c>
      <c r="E46" s="33">
        <f>E50</f>
        <v>18558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29"/>
      <c r="B47" s="30"/>
      <c r="C47" s="21" t="s">
        <v>15</v>
      </c>
      <c r="D47" s="32">
        <v>20.0</v>
      </c>
      <c r="E47" s="34">
        <f>E56</f>
        <v>126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29"/>
      <c r="B48" s="30"/>
      <c r="C48" s="31" t="s">
        <v>22</v>
      </c>
      <c r="D48" s="32">
        <v>57.0</v>
      </c>
      <c r="E48" s="34">
        <f>E52+E54</f>
        <v>32558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35"/>
      <c r="B49" s="36" t="s">
        <v>46</v>
      </c>
      <c r="C49" s="52" t="s">
        <v>47</v>
      </c>
      <c r="D49" s="49"/>
      <c r="E49" s="39">
        <v>13980.0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40"/>
      <c r="B50" s="53"/>
      <c r="C50" s="53" t="s">
        <v>14</v>
      </c>
      <c r="D50" s="32">
        <v>10.0</v>
      </c>
      <c r="E50" s="34">
        <v>18558.0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35"/>
      <c r="B51" s="36" t="s">
        <v>46</v>
      </c>
      <c r="C51" s="54" t="s">
        <v>48</v>
      </c>
      <c r="D51" s="49"/>
      <c r="E51" s="39">
        <f>E52</f>
        <v>31416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40"/>
      <c r="B52" s="1"/>
      <c r="C52" s="53" t="s">
        <v>49</v>
      </c>
      <c r="D52" s="55" t="s">
        <v>50</v>
      </c>
      <c r="E52" s="34">
        <v>31416.0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35"/>
      <c r="B53" s="36" t="s">
        <v>46</v>
      </c>
      <c r="C53" s="52" t="s">
        <v>51</v>
      </c>
      <c r="D53" s="49"/>
      <c r="E53" s="39">
        <f>E54</f>
        <v>1142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8.75" customHeight="1">
      <c r="A54" s="40"/>
      <c r="B54" s="29"/>
      <c r="C54" s="40" t="s">
        <v>52</v>
      </c>
      <c r="D54" s="56" t="s">
        <v>53</v>
      </c>
      <c r="E54" s="34">
        <v>1142.0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8.75" customHeight="1">
      <c r="A55" s="35"/>
      <c r="B55" s="36" t="s">
        <v>46</v>
      </c>
      <c r="C55" s="52" t="s">
        <v>54</v>
      </c>
      <c r="D55" s="49"/>
      <c r="E55" s="39">
        <f>E56</f>
        <v>126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8.75" customHeight="1">
      <c r="A56" s="29"/>
      <c r="B56" s="1"/>
      <c r="C56" s="31" t="s">
        <v>55</v>
      </c>
      <c r="D56" s="56">
        <v>20.0</v>
      </c>
      <c r="E56" s="34">
        <v>126.0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5.5" customHeight="1">
      <c r="A57" s="57">
        <v>68.06</v>
      </c>
      <c r="B57" s="58" t="s">
        <v>56</v>
      </c>
      <c r="C57" s="59"/>
      <c r="D57" s="50" t="s">
        <v>9</v>
      </c>
      <c r="E57" s="51">
        <f>E58+E59+E60</f>
        <v>1679</v>
      </c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</row>
    <row r="58" ht="15.75" customHeight="1">
      <c r="A58" s="29"/>
      <c r="B58" s="40"/>
      <c r="C58" s="40" t="s">
        <v>14</v>
      </c>
      <c r="D58" s="32">
        <v>10.0</v>
      </c>
      <c r="E58" s="33">
        <f t="shared" ref="E58:E59" si="4">E62+E65+E69</f>
        <v>1090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29"/>
      <c r="B59" s="40"/>
      <c r="C59" s="21" t="s">
        <v>15</v>
      </c>
      <c r="D59" s="32">
        <v>20.0</v>
      </c>
      <c r="E59" s="34">
        <f t="shared" si="4"/>
        <v>582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29"/>
      <c r="B60" s="40"/>
      <c r="C60" s="40" t="s">
        <v>22</v>
      </c>
      <c r="D60" s="32">
        <v>57.0</v>
      </c>
      <c r="E60" s="34">
        <f>E67</f>
        <v>7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61"/>
      <c r="B61" s="62" t="s">
        <v>57</v>
      </c>
      <c r="C61" s="63" t="s">
        <v>58</v>
      </c>
      <c r="D61" s="36" t="s">
        <v>9</v>
      </c>
      <c r="E61" s="39">
        <f>E62+E63</f>
        <v>512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26"/>
      <c r="B62" s="29"/>
      <c r="C62" s="42" t="s">
        <v>14</v>
      </c>
      <c r="D62" s="32">
        <v>10.0</v>
      </c>
      <c r="E62" s="34">
        <v>376.0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26"/>
      <c r="B63" s="29"/>
      <c r="C63" s="21" t="s">
        <v>15</v>
      </c>
      <c r="D63" s="32">
        <v>20.0</v>
      </c>
      <c r="E63" s="34">
        <v>136.0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35"/>
      <c r="B64" s="36" t="s">
        <v>59</v>
      </c>
      <c r="C64" s="37" t="s">
        <v>60</v>
      </c>
      <c r="D64" s="36" t="s">
        <v>9</v>
      </c>
      <c r="E64" s="39">
        <f>E65+E66+E67</f>
        <v>970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26"/>
      <c r="B65" s="29"/>
      <c r="C65" s="42" t="s">
        <v>14</v>
      </c>
      <c r="D65" s="32">
        <v>10.0</v>
      </c>
      <c r="E65" s="34">
        <v>540.0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26"/>
      <c r="B66" s="29"/>
      <c r="C66" s="21" t="s">
        <v>15</v>
      </c>
      <c r="D66" s="32">
        <v>20.0</v>
      </c>
      <c r="E66" s="34">
        <v>423.0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26"/>
      <c r="B67" s="29"/>
      <c r="C67" s="53" t="s">
        <v>61</v>
      </c>
      <c r="D67" s="32">
        <v>57.0</v>
      </c>
      <c r="E67" s="34">
        <v>7.0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61"/>
      <c r="B68" s="62" t="s">
        <v>62</v>
      </c>
      <c r="C68" s="63" t="s">
        <v>63</v>
      </c>
      <c r="D68" s="36" t="s">
        <v>9</v>
      </c>
      <c r="E68" s="39">
        <f>E69+E70</f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26"/>
      <c r="B69" s="29"/>
      <c r="C69" s="42" t="s">
        <v>14</v>
      </c>
      <c r="D69" s="32">
        <v>10.0</v>
      </c>
      <c r="E69" s="34">
        <v>174.0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26"/>
      <c r="B70" s="29"/>
      <c r="C70" s="21" t="s">
        <v>15</v>
      </c>
      <c r="D70" s="32">
        <v>20.0</v>
      </c>
      <c r="E70" s="34">
        <v>23.0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7.0" customHeight="1">
      <c r="A71" s="57">
        <v>68.12</v>
      </c>
      <c r="B71" s="64" t="s">
        <v>64</v>
      </c>
      <c r="C71" s="64"/>
      <c r="D71" s="57" t="s">
        <v>9</v>
      </c>
      <c r="E71" s="65">
        <f>E72</f>
        <v>549</v>
      </c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</row>
    <row r="72" ht="15.75" customHeight="1">
      <c r="A72" s="35"/>
      <c r="B72" s="36" t="s">
        <v>65</v>
      </c>
      <c r="C72" s="37" t="s">
        <v>66</v>
      </c>
      <c r="D72" s="36" t="s">
        <v>9</v>
      </c>
      <c r="E72" s="39">
        <f>E73+E74</f>
        <v>549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40"/>
      <c r="B73" s="66"/>
      <c r="C73" s="42" t="s">
        <v>14</v>
      </c>
      <c r="D73" s="32">
        <v>10.0</v>
      </c>
      <c r="E73" s="34">
        <v>461.0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40"/>
      <c r="B74" s="66"/>
      <c r="C74" s="21" t="s">
        <v>15</v>
      </c>
      <c r="D74" s="32">
        <v>20.0</v>
      </c>
      <c r="E74" s="34">
        <v>88.0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50">
        <v>68.15</v>
      </c>
      <c r="B75" s="67" t="s">
        <v>67</v>
      </c>
      <c r="C75" s="49"/>
      <c r="D75" s="50" t="s">
        <v>9</v>
      </c>
      <c r="E75" s="51">
        <f t="shared" ref="E75:E76" si="5">E76</f>
        <v>147</v>
      </c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</row>
    <row r="76" ht="15.75" customHeight="1">
      <c r="A76" s="61"/>
      <c r="B76" s="62" t="s">
        <v>68</v>
      </c>
      <c r="C76" s="63" t="s">
        <v>69</v>
      </c>
      <c r="D76" s="36" t="s">
        <v>9</v>
      </c>
      <c r="E76" s="39">
        <f t="shared" si="5"/>
        <v>147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40"/>
      <c r="B77" s="68"/>
      <c r="C77" s="53" t="s">
        <v>49</v>
      </c>
      <c r="D77" s="32" t="s">
        <v>50</v>
      </c>
      <c r="E77" s="34">
        <v>147.0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42.0" customHeight="1">
      <c r="A78" s="69" t="s">
        <v>70</v>
      </c>
      <c r="B78" s="67" t="s">
        <v>71</v>
      </c>
      <c r="C78" s="49"/>
      <c r="D78" s="70"/>
      <c r="E78" s="71">
        <f>E79+E80+E81+E82+E83</f>
        <v>33494.39</v>
      </c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</row>
    <row r="79" ht="15.75" customHeight="1">
      <c r="A79" s="72"/>
      <c r="B79" s="29"/>
      <c r="C79" s="73" t="s">
        <v>14</v>
      </c>
      <c r="D79" s="74">
        <v>10.0</v>
      </c>
      <c r="E79" s="34">
        <f t="shared" ref="E79:E80" si="6">E97+E85</f>
        <v>15294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72"/>
      <c r="B80" s="29"/>
      <c r="C80" s="21" t="s">
        <v>15</v>
      </c>
      <c r="D80" s="32">
        <v>20.0</v>
      </c>
      <c r="E80" s="34">
        <f t="shared" si="6"/>
        <v>3440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72"/>
      <c r="B81" s="29"/>
      <c r="C81" s="42" t="s">
        <v>72</v>
      </c>
      <c r="D81" s="32">
        <v>57.0</v>
      </c>
      <c r="E81" s="34">
        <f>E99+E100+E104+E105+E106+E101+E102+E103</f>
        <v>6454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72"/>
      <c r="B82" s="29"/>
      <c r="C82" s="75" t="s">
        <v>30</v>
      </c>
      <c r="D82" s="32">
        <v>59.0</v>
      </c>
      <c r="E82" s="34">
        <f>E108+E109</f>
        <v>4449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72"/>
      <c r="B83" s="29"/>
      <c r="C83" s="42" t="s">
        <v>32</v>
      </c>
      <c r="D83" s="32">
        <v>70.0</v>
      </c>
      <c r="E83" s="76">
        <f>E110</f>
        <v>3857.39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61"/>
      <c r="B84" s="62" t="s">
        <v>73</v>
      </c>
      <c r="C84" s="63" t="s">
        <v>74</v>
      </c>
      <c r="D84" s="36"/>
      <c r="E84" s="39">
        <f>E85+E86</f>
        <v>1326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40"/>
      <c r="B85" s="29"/>
      <c r="C85" s="42" t="s">
        <v>14</v>
      </c>
      <c r="D85" s="32">
        <v>10.0</v>
      </c>
      <c r="E85" s="34">
        <f t="shared" ref="E85:E86" si="7">E88+E91+E94</f>
        <v>892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40"/>
      <c r="B86" s="29"/>
      <c r="C86" s="21" t="s">
        <v>15</v>
      </c>
      <c r="D86" s="32">
        <v>20.0</v>
      </c>
      <c r="E86" s="34">
        <f t="shared" si="7"/>
        <v>434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61"/>
      <c r="B87" s="62" t="s">
        <v>75</v>
      </c>
      <c r="C87" s="63" t="s">
        <v>76</v>
      </c>
      <c r="D87" s="36"/>
      <c r="E87" s="39">
        <f>E88+E89</f>
        <v>387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40"/>
      <c r="B88" s="29"/>
      <c r="C88" s="42" t="s">
        <v>14</v>
      </c>
      <c r="D88" s="32">
        <v>10.0</v>
      </c>
      <c r="E88" s="33">
        <v>261.0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40"/>
      <c r="B89" s="29"/>
      <c r="C89" s="21" t="s">
        <v>15</v>
      </c>
      <c r="D89" s="32">
        <v>20.0</v>
      </c>
      <c r="E89" s="34">
        <v>126.0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61"/>
      <c r="B90" s="62" t="s">
        <v>77</v>
      </c>
      <c r="C90" s="63" t="s">
        <v>78</v>
      </c>
      <c r="D90" s="36"/>
      <c r="E90" s="39">
        <f>E91+E92</f>
        <v>683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40"/>
      <c r="B91" s="29"/>
      <c r="C91" s="42" t="s">
        <v>14</v>
      </c>
      <c r="D91" s="32">
        <v>10.0</v>
      </c>
      <c r="E91" s="33">
        <v>459.0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40"/>
      <c r="B92" s="29"/>
      <c r="C92" s="21" t="s">
        <v>15</v>
      </c>
      <c r="D92" s="32">
        <v>20.0</v>
      </c>
      <c r="E92" s="34">
        <v>224.0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61"/>
      <c r="B93" s="62" t="s">
        <v>79</v>
      </c>
      <c r="C93" s="63" t="s">
        <v>80</v>
      </c>
      <c r="D93" s="36"/>
      <c r="E93" s="39">
        <f>E94+E95</f>
        <v>256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40"/>
      <c r="B94" s="29"/>
      <c r="C94" s="42" t="s">
        <v>14</v>
      </c>
      <c r="D94" s="32">
        <v>10.0</v>
      </c>
      <c r="E94" s="33">
        <v>172.0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40"/>
      <c r="B95" s="29"/>
      <c r="C95" s="21" t="s">
        <v>15</v>
      </c>
      <c r="D95" s="32">
        <v>20.0</v>
      </c>
      <c r="E95" s="34">
        <v>84.0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61"/>
      <c r="B96" s="62" t="s">
        <v>81</v>
      </c>
      <c r="C96" s="63" t="s">
        <v>82</v>
      </c>
      <c r="D96" s="36"/>
      <c r="E96" s="77">
        <f>E97+E98+E99+E100+E104+E105+E108+E110+E106+E109+E101+E102+E103+E107</f>
        <v>33470.63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40"/>
      <c r="B97" s="40"/>
      <c r="C97" s="73" t="s">
        <v>14</v>
      </c>
      <c r="D97" s="74">
        <v>10.0</v>
      </c>
      <c r="E97" s="34">
        <v>14402.0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40"/>
      <c r="B98" s="40"/>
      <c r="C98" s="21" t="s">
        <v>15</v>
      </c>
      <c r="D98" s="32">
        <v>20.0</v>
      </c>
      <c r="E98" s="34">
        <v>3006.0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40.5" customHeight="1">
      <c r="A99" s="40"/>
      <c r="B99" s="40"/>
      <c r="C99" s="75" t="s">
        <v>83</v>
      </c>
      <c r="D99" s="32" t="s">
        <v>50</v>
      </c>
      <c r="E99" s="34">
        <v>16.0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40"/>
      <c r="B100" s="40"/>
      <c r="C100" s="26" t="s">
        <v>84</v>
      </c>
      <c r="D100" s="32" t="s">
        <v>50</v>
      </c>
      <c r="E100" s="34">
        <v>39.0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40"/>
      <c r="B101" s="40"/>
      <c r="C101" s="26" t="s">
        <v>85</v>
      </c>
      <c r="D101" s="32" t="s">
        <v>50</v>
      </c>
      <c r="E101" s="34">
        <v>216.0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40"/>
      <c r="B102" s="40"/>
      <c r="C102" s="26" t="s">
        <v>86</v>
      </c>
      <c r="D102" s="32" t="s">
        <v>50</v>
      </c>
      <c r="E102" s="34">
        <v>69.0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40"/>
      <c r="B103" s="40"/>
      <c r="C103" s="26" t="s">
        <v>87</v>
      </c>
      <c r="D103" s="32" t="s">
        <v>50</v>
      </c>
      <c r="E103" s="34">
        <v>794.0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40"/>
      <c r="B104" s="40"/>
      <c r="C104" s="42" t="s">
        <v>88</v>
      </c>
      <c r="D104" s="32" t="s">
        <v>53</v>
      </c>
      <c r="E104" s="34">
        <v>2250.0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40"/>
      <c r="B105" s="40"/>
      <c r="C105" s="26" t="s">
        <v>89</v>
      </c>
      <c r="D105" s="32" t="s">
        <v>53</v>
      </c>
      <c r="E105" s="34">
        <v>520.0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40"/>
      <c r="B106" s="40"/>
      <c r="C106" s="26" t="s">
        <v>90</v>
      </c>
      <c r="D106" s="32" t="s">
        <v>53</v>
      </c>
      <c r="E106" s="34">
        <v>2550.0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40"/>
      <c r="B107" s="40"/>
      <c r="C107" s="26" t="s">
        <v>28</v>
      </c>
      <c r="D107" s="32">
        <v>58.0</v>
      </c>
      <c r="E107" s="76">
        <v>1302.24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40"/>
      <c r="B108" s="40"/>
      <c r="C108" s="42" t="s">
        <v>91</v>
      </c>
      <c r="D108" s="32">
        <v>59.11</v>
      </c>
      <c r="E108" s="34">
        <v>3766.0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37.5" customHeight="1">
      <c r="A109" s="40"/>
      <c r="B109" s="40"/>
      <c r="C109" s="75" t="s">
        <v>92</v>
      </c>
      <c r="D109" s="78">
        <v>59.4</v>
      </c>
      <c r="E109" s="34">
        <v>683.0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40"/>
      <c r="B110" s="40"/>
      <c r="C110" s="42" t="s">
        <v>32</v>
      </c>
      <c r="D110" s="32">
        <v>70.0</v>
      </c>
      <c r="E110" s="76">
        <v>3857.39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79"/>
      <c r="D111" s="2"/>
      <c r="E111" s="8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79"/>
      <c r="D112" s="2"/>
      <c r="E112" s="8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79"/>
      <c r="D113" s="2"/>
      <c r="E113" s="8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79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2"/>
      <c r="E115" s="8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2"/>
      <c r="E116" s="8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75:C75"/>
    <mergeCell ref="B78:C78"/>
    <mergeCell ref="A4:E4"/>
    <mergeCell ref="B45:C45"/>
    <mergeCell ref="C49:D49"/>
    <mergeCell ref="C51:D51"/>
    <mergeCell ref="C53:D53"/>
    <mergeCell ref="C55:D55"/>
    <mergeCell ref="B57:C57"/>
  </mergeCells>
  <printOptions/>
  <pageMargins bottom="0.393055555555556" footer="0.0" header="0.0" left="0.354166666666667" right="0.251388888888889" top="0.590277777777778"/>
  <pageSetup paperSize="9" scale="75" orientation="portrait"/>
  <drawing r:id="rId1"/>
</worksheet>
</file>