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2" sheetId="1" r:id="rId4"/>
  </sheets>
  <definedNames/>
  <calcPr/>
</workbook>
</file>

<file path=xl/sharedStrings.xml><?xml version="1.0" encoding="utf-8"?>
<sst xmlns="http://schemas.openxmlformats.org/spreadsheetml/2006/main" count="47" uniqueCount="40">
  <si>
    <t>PROIECTUL DE BUGET AL  INSTITUȚIILOR / SERVICIILOR PUBLICE FINANȚATE DIN VENITURI PROPRII ȘI SUBVENȚII - ANUL 2023</t>
  </si>
  <si>
    <t>MII LEI</t>
  </si>
  <si>
    <t>Instituția</t>
  </si>
  <si>
    <t>Capitol
Buget</t>
  </si>
  <si>
    <t>Venituri</t>
  </si>
  <si>
    <t>TOTAL
 VENITURI</t>
  </si>
  <si>
    <t>Cheltuieli</t>
  </si>
  <si>
    <t>TOTAL 
CHELTUIELI</t>
  </si>
  <si>
    <t>Excedent la 31.12.2022</t>
  </si>
  <si>
    <t>Fonduri cuprinse pt.proiecte culturale 2020</t>
  </si>
  <si>
    <t>Secțiunea de funcționare</t>
  </si>
  <si>
    <t>Secțiunea de 
dezvoltare</t>
  </si>
  <si>
    <t>Secțiunea de
 dezvoltare</t>
  </si>
  <si>
    <t>Venituri proprii</t>
  </si>
  <si>
    <t>Subvenții</t>
  </si>
  <si>
    <t>Titlul 10</t>
  </si>
  <si>
    <t>Titlul 20</t>
  </si>
  <si>
    <t>Titlul 59</t>
  </si>
  <si>
    <t>Titlul 57</t>
  </si>
  <si>
    <t>Titlul 70</t>
  </si>
  <si>
    <t>Sectiunea de dezvoltare</t>
  </si>
  <si>
    <t>5=2+3+4</t>
  </si>
  <si>
    <t>11=6+7+8+9+10</t>
  </si>
  <si>
    <t>Serviciul Comunitar Local de Evidenţa Persoanelor Braşov</t>
  </si>
  <si>
    <t>54.10</t>
  </si>
  <si>
    <t>Învățământ - centralizator</t>
  </si>
  <si>
    <t>65.10</t>
  </si>
  <si>
    <t>Teatrul Sică Alexandrescu Braşov</t>
  </si>
  <si>
    <t>67.10</t>
  </si>
  <si>
    <t>Filarmonica Braşov</t>
  </si>
  <si>
    <t>Opera Braşov</t>
  </si>
  <si>
    <t>Teatrul pentru Copii “Arlechino” Braşov</t>
  </si>
  <si>
    <t>Clubul Sportiv Municipal Corona Braşov</t>
  </si>
  <si>
    <t>Grădina Zoologică Braşov</t>
  </si>
  <si>
    <t>70.10</t>
  </si>
  <si>
    <t>Serviciul Public Local de Termoficare Brașov</t>
  </si>
  <si>
    <t>80.10</t>
  </si>
  <si>
    <t>Municipiul Brașov</t>
  </si>
  <si>
    <t>87.10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</si>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</sst>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_ "/>
  </numFmts>
  <fonts count="10">
    <font>
      <sz val="10.0"/>
      <color rgb="FF000000"/>
      <name val="Arial"/>
      <scheme val="minor"/>
    </font>
    <font>
      <b/>
      <sz val="10.0"/>
      <color theme="1"/>
      <name val="Arial"/>
    </font>
    <font>
      <sz val="10.0"/>
      <color theme="1"/>
      <name val="Arial"/>
    </font>
    <font/>
    <font>
      <sz val="9.0"/>
      <color theme="1"/>
      <name val="Arial"/>
    </font>
    <font>
      <sz val="8.0"/>
      <color theme="1"/>
      <name val="Arial"/>
    </font>
    <font>
      <b/>
      <i/>
      <sz val="10.0"/>
      <color theme="1"/>
      <name val="Arial"/>
    </font>
    <font>
      <sz val="10.0"/>
      <color rgb="FFFF0000"/>
      <name val="Arial"/>
    </font>
    <font>
      <b/>
      <sz val="11.0"/>
      <color theme="1"/>
      <name val="Arial"/>
    </font>
    <font>
      <sz val="11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4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" fillId="0" fontId="1" numFmtId="0" xfId="0" applyAlignment="1" applyBorder="1" applyFont="1">
      <alignment horizontal="right" shrinkToFit="0" vertical="center" wrapText="1"/>
    </xf>
    <xf borderId="2" fillId="0" fontId="2" numFmtId="0" xfId="0" applyAlignment="1" applyBorder="1" applyFont="1">
      <alignment horizontal="center" shrinkToFit="0" vertical="center" wrapText="0"/>
    </xf>
    <xf borderId="2" fillId="0" fontId="2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0"/>
    </xf>
    <xf borderId="4" fillId="0" fontId="3" numFmtId="0" xfId="0" applyBorder="1" applyFont="1"/>
    <xf borderId="5" fillId="0" fontId="3" numFmtId="0" xfId="0" applyBorder="1" applyFont="1"/>
    <xf borderId="2" fillId="0" fontId="1" numFmtId="0" xfId="0" applyAlignment="1" applyBorder="1" applyFont="1">
      <alignment horizontal="center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8" fillId="0" fontId="3" numFmtId="0" xfId="0" applyBorder="1" applyFont="1"/>
    <xf borderId="3" fillId="0" fontId="2" numFmtId="0" xfId="0" applyAlignment="1" applyBorder="1" applyFont="1">
      <alignment horizontal="center" shrinkToFit="0" vertical="center" wrapText="1"/>
    </xf>
    <xf borderId="9" fillId="0" fontId="2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center" wrapText="0"/>
    </xf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9" fillId="0" fontId="2" numFmtId="0" xfId="0" applyAlignment="1" applyBorder="1" applyFont="1">
      <alignment horizontal="center" shrinkToFit="0" vertical="center" wrapText="0"/>
    </xf>
    <xf borderId="9" fillId="0" fontId="4" numFmtId="0" xfId="0" applyAlignment="1" applyBorder="1" applyFont="1">
      <alignment horizontal="center" shrinkToFit="0" vertical="center" wrapText="1"/>
    </xf>
    <xf borderId="9" fillId="0" fontId="5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0"/>
    </xf>
    <xf borderId="9" fillId="2" fontId="2" numFmtId="0" xfId="0" applyAlignment="1" applyBorder="1" applyFill="1" applyFont="1">
      <alignment shrinkToFit="0" vertical="center" wrapText="1"/>
    </xf>
    <xf borderId="9" fillId="2" fontId="2" numFmtId="0" xfId="0" applyAlignment="1" applyBorder="1" applyFont="1">
      <alignment horizontal="center" shrinkToFit="0" vertical="center" wrapText="1"/>
    </xf>
    <xf borderId="9" fillId="2" fontId="2" numFmtId="4" xfId="0" applyAlignment="1" applyBorder="1" applyFont="1" applyNumberFormat="1">
      <alignment shrinkToFit="0" vertical="center" wrapText="0"/>
    </xf>
    <xf borderId="9" fillId="2" fontId="6" numFmtId="4" xfId="0" applyAlignment="1" applyBorder="1" applyFont="1" applyNumberFormat="1">
      <alignment shrinkToFit="0" vertical="center" wrapText="0"/>
    </xf>
    <xf borderId="9" fillId="2" fontId="7" numFmtId="4" xfId="0" applyAlignment="1" applyBorder="1" applyFont="1" applyNumberFormat="1">
      <alignment shrinkToFit="0" vertical="center" wrapText="0"/>
    </xf>
    <xf borderId="9" fillId="2" fontId="1" numFmtId="4" xfId="0" applyAlignment="1" applyBorder="1" applyFont="1" applyNumberFormat="1">
      <alignment shrinkToFit="0" vertical="center" wrapText="0"/>
    </xf>
    <xf borderId="9" fillId="2" fontId="7" numFmtId="0" xfId="0" applyAlignment="1" applyBorder="1" applyFont="1">
      <alignment shrinkToFit="0" vertical="center" wrapText="0"/>
    </xf>
    <xf borderId="13" fillId="2" fontId="2" numFmtId="0" xfId="0" applyAlignment="1" applyBorder="1" applyFont="1">
      <alignment shrinkToFit="0" vertical="center" wrapText="0"/>
    </xf>
    <xf borderId="13" fillId="2" fontId="2" numFmtId="4" xfId="0" applyAlignment="1" applyBorder="1" applyFont="1" applyNumberFormat="1">
      <alignment shrinkToFit="0" vertical="center" wrapText="0"/>
    </xf>
    <xf borderId="9" fillId="2" fontId="2" numFmtId="0" xfId="0" applyAlignment="1" applyBorder="1" applyFont="1">
      <alignment shrinkToFit="0" vertical="center" wrapText="0"/>
    </xf>
    <xf borderId="9" fillId="0" fontId="8" numFmtId="0" xfId="0" applyAlignment="1" applyBorder="1" applyFont="1">
      <alignment shrinkToFit="0" vertical="center" wrapText="0"/>
    </xf>
    <xf borderId="9" fillId="0" fontId="9" numFmtId="0" xfId="0" applyAlignment="1" applyBorder="1" applyFont="1">
      <alignment horizontal="center" shrinkToFit="0" vertical="center" wrapText="0"/>
    </xf>
    <xf borderId="9" fillId="0" fontId="8" numFmtId="4" xfId="0" applyAlignment="1" applyBorder="1" applyFont="1" applyNumberFormat="1">
      <alignment shrinkToFit="0" vertical="center" wrapText="0"/>
    </xf>
    <xf borderId="0" fillId="0" fontId="9" numFmtId="0" xfId="0" applyAlignment="1" applyFont="1">
      <alignment shrinkToFit="0" vertical="center" wrapText="0"/>
    </xf>
    <xf borderId="0" fillId="0" fontId="1" numFmtId="4" xfId="0" applyAlignment="1" applyFont="1" applyNumberFormat="1">
      <alignment shrinkToFit="0" vertical="center" wrapText="0"/>
    </xf>
    <xf borderId="0" fillId="0" fontId="2" numFmtId="0" xfId="0" applyAlignment="1" applyFont="1">
      <alignment horizontal="right" shrinkToFit="0" vertical="center" wrapText="0"/>
    </xf>
    <xf borderId="0" fillId="0" fontId="2" numFmtId="4" xfId="0" applyAlignment="1" applyFont="1" applyNumberFormat="1">
      <alignment horizontal="center" shrinkToFit="0" vertical="center" wrapText="0"/>
    </xf>
    <xf borderId="0" fillId="0" fontId="1" numFmtId="0" xfId="0" applyAlignment="1" applyFont="1">
      <alignment horizontal="right" shrinkToFit="0" vertical="center" wrapText="0"/>
    </xf>
    <xf borderId="0" fillId="0" fontId="1" numFmtId="164" xfId="0" applyAlignment="1" applyFont="1" applyNumberForma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 outlineLevelCol="1"/>
  <cols>
    <col customWidth="1" min="1" max="1" width="25.38"/>
    <col customWidth="1" min="2" max="2" width="7.5"/>
    <col customWidth="1" min="3" max="5" width="12.13"/>
    <col customWidth="1" min="6" max="6" width="13.88"/>
    <col customWidth="1" min="7" max="8" width="12.5"/>
    <col customWidth="1" min="9" max="10" width="9.0"/>
    <col customWidth="1" min="11" max="11" width="12.5"/>
    <col customWidth="1" min="12" max="12" width="13.88"/>
    <col customWidth="1" min="13" max="14" width="11.5"/>
    <col customWidth="1" hidden="1" min="15" max="15" width="10.13" outlineLevel="1"/>
    <col customWidth="1" min="16" max="16" width="9.13"/>
    <col customWidth="1" min="17" max="26" width="8.0"/>
  </cols>
  <sheetData>
    <row r="1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3" t="s">
        <v>0</v>
      </c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 t="s">
        <v>1</v>
      </c>
      <c r="O5" s="4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2.5" customHeight="1">
      <c r="A6" s="5" t="s">
        <v>2</v>
      </c>
      <c r="B6" s="6" t="s">
        <v>3</v>
      </c>
      <c r="C6" s="7" t="s">
        <v>4</v>
      </c>
      <c r="D6" s="8"/>
      <c r="E6" s="9"/>
      <c r="F6" s="10" t="s">
        <v>5</v>
      </c>
      <c r="G6" s="7" t="s">
        <v>6</v>
      </c>
      <c r="H6" s="8"/>
      <c r="I6" s="8"/>
      <c r="J6" s="8"/>
      <c r="K6" s="9"/>
      <c r="L6" s="10" t="s">
        <v>7</v>
      </c>
      <c r="M6" s="11" t="s">
        <v>8</v>
      </c>
      <c r="N6" s="12"/>
      <c r="O6" s="6" t="s">
        <v>9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41.25" customHeight="1">
      <c r="A7" s="13"/>
      <c r="B7" s="13"/>
      <c r="C7" s="14" t="s">
        <v>10</v>
      </c>
      <c r="D7" s="9"/>
      <c r="E7" s="15" t="s">
        <v>11</v>
      </c>
      <c r="F7" s="13"/>
      <c r="G7" s="16" t="s">
        <v>10</v>
      </c>
      <c r="H7" s="8"/>
      <c r="I7" s="8"/>
      <c r="J7" s="9"/>
      <c r="K7" s="15" t="s">
        <v>12</v>
      </c>
      <c r="L7" s="13"/>
      <c r="M7" s="17"/>
      <c r="N7" s="18"/>
      <c r="O7" s="13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7.0" customHeight="1">
      <c r="A8" s="19"/>
      <c r="B8" s="19"/>
      <c r="C8" s="15" t="s">
        <v>13</v>
      </c>
      <c r="D8" s="20" t="s">
        <v>14</v>
      </c>
      <c r="E8" s="20" t="s">
        <v>14</v>
      </c>
      <c r="F8" s="19"/>
      <c r="G8" s="20" t="s">
        <v>15</v>
      </c>
      <c r="H8" s="20" t="s">
        <v>16</v>
      </c>
      <c r="I8" s="20" t="s">
        <v>17</v>
      </c>
      <c r="J8" s="20" t="s">
        <v>18</v>
      </c>
      <c r="K8" s="20" t="s">
        <v>19</v>
      </c>
      <c r="L8" s="19"/>
      <c r="M8" s="21" t="s">
        <v>10</v>
      </c>
      <c r="N8" s="21" t="s">
        <v>20</v>
      </c>
      <c r="O8" s="19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0">
        <v>0.0</v>
      </c>
      <c r="B9" s="20">
        <v>1.0</v>
      </c>
      <c r="C9" s="20">
        <v>2.0</v>
      </c>
      <c r="D9" s="20">
        <v>3.0</v>
      </c>
      <c r="E9" s="20">
        <v>4.0</v>
      </c>
      <c r="F9" s="20" t="s">
        <v>21</v>
      </c>
      <c r="G9" s="20">
        <v>6.0</v>
      </c>
      <c r="H9" s="20">
        <v>7.0</v>
      </c>
      <c r="I9" s="20">
        <v>8.0</v>
      </c>
      <c r="J9" s="20">
        <v>9.0</v>
      </c>
      <c r="K9" s="20">
        <v>10.0</v>
      </c>
      <c r="L9" s="22" t="s">
        <v>22</v>
      </c>
      <c r="M9" s="15">
        <v>12.0</v>
      </c>
      <c r="N9" s="15">
        <v>13.0</v>
      </c>
      <c r="O9" s="15">
        <v>14.0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ht="28.5" customHeight="1">
      <c r="A10" s="24" t="s">
        <v>23</v>
      </c>
      <c r="B10" s="25" t="s">
        <v>24</v>
      </c>
      <c r="C10" s="26">
        <v>1078.0</v>
      </c>
      <c r="D10" s="26">
        <v>5208.0</v>
      </c>
      <c r="E10" s="26">
        <v>162.0</v>
      </c>
      <c r="F10" s="27">
        <f t="shared" ref="F10:F19" si="1">C10+D10+E10</f>
        <v>6448</v>
      </c>
      <c r="G10" s="26">
        <v>5544.0</v>
      </c>
      <c r="H10" s="26">
        <v>742.0</v>
      </c>
      <c r="I10" s="28"/>
      <c r="J10" s="28"/>
      <c r="K10" s="26">
        <v>162.0</v>
      </c>
      <c r="L10" s="29">
        <f t="shared" ref="L10:L19" si="2">SUM(G10:K10)</f>
        <v>6448</v>
      </c>
      <c r="M10" s="26">
        <v>0.0</v>
      </c>
      <c r="N10" s="26">
        <v>0.0</v>
      </c>
      <c r="O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ht="18.0" customHeight="1">
      <c r="A11" s="24" t="s">
        <v>25</v>
      </c>
      <c r="B11" s="25" t="s">
        <v>26</v>
      </c>
      <c r="C11" s="26">
        <v>12491.77</v>
      </c>
      <c r="D11" s="26">
        <v>0.0</v>
      </c>
      <c r="E11" s="26">
        <v>0.0</v>
      </c>
      <c r="F11" s="27">
        <f t="shared" si="1"/>
        <v>12491.77</v>
      </c>
      <c r="G11" s="26">
        <v>1862.67</v>
      </c>
      <c r="H11" s="26">
        <v>13520.86</v>
      </c>
      <c r="I11" s="26">
        <v>0.0</v>
      </c>
      <c r="J11" s="26"/>
      <c r="K11" s="26">
        <v>35.0</v>
      </c>
      <c r="L11" s="29">
        <f t="shared" si="2"/>
        <v>15418.53</v>
      </c>
      <c r="M11" s="26">
        <v>2891.76</v>
      </c>
      <c r="N11" s="26">
        <v>35.0</v>
      </c>
      <c r="O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ht="28.5" customHeight="1">
      <c r="A12" s="24" t="s">
        <v>27</v>
      </c>
      <c r="B12" s="25" t="s">
        <v>28</v>
      </c>
      <c r="C12" s="26">
        <v>952.0</v>
      </c>
      <c r="D12" s="26">
        <v>5157.16</v>
      </c>
      <c r="E12" s="26">
        <v>1304.0</v>
      </c>
      <c r="F12" s="27">
        <f t="shared" si="1"/>
        <v>7413.16</v>
      </c>
      <c r="G12" s="26">
        <v>7890.0</v>
      </c>
      <c r="H12" s="26">
        <v>1806.0</v>
      </c>
      <c r="I12" s="26">
        <v>98.0</v>
      </c>
      <c r="J12" s="26"/>
      <c r="K12" s="26">
        <v>1304.0</v>
      </c>
      <c r="L12" s="29">
        <f t="shared" si="2"/>
        <v>11098</v>
      </c>
      <c r="M12" s="26">
        <v>3684.84</v>
      </c>
      <c r="N12" s="26">
        <v>0.0</v>
      </c>
      <c r="O12" s="26">
        <v>0.0</v>
      </c>
      <c r="P12" s="32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ht="18.0" customHeight="1">
      <c r="A13" s="24" t="s">
        <v>29</v>
      </c>
      <c r="B13" s="25" t="s">
        <v>28</v>
      </c>
      <c r="C13" s="26">
        <v>620.0</v>
      </c>
      <c r="D13" s="26">
        <v>15996.0</v>
      </c>
      <c r="E13" s="26">
        <v>3052.0</v>
      </c>
      <c r="F13" s="27">
        <f t="shared" si="1"/>
        <v>19668</v>
      </c>
      <c r="G13" s="26">
        <v>19720.0</v>
      </c>
      <c r="H13" s="26">
        <v>2646.0</v>
      </c>
      <c r="I13" s="26">
        <v>50.0</v>
      </c>
      <c r="J13" s="26"/>
      <c r="K13" s="26">
        <v>3134.78</v>
      </c>
      <c r="L13" s="29">
        <f t="shared" si="2"/>
        <v>25550.78</v>
      </c>
      <c r="M13" s="26">
        <v>5800.0</v>
      </c>
      <c r="N13" s="26">
        <v>82.78</v>
      </c>
      <c r="O13" s="26">
        <v>180.0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ht="18.0" customHeight="1">
      <c r="A14" s="24" t="s">
        <v>30</v>
      </c>
      <c r="B14" s="25" t="s">
        <v>28</v>
      </c>
      <c r="C14" s="26">
        <v>740.0</v>
      </c>
      <c r="D14" s="26">
        <v>15738.87</v>
      </c>
      <c r="E14" s="26">
        <v>760.0</v>
      </c>
      <c r="F14" s="27">
        <f t="shared" si="1"/>
        <v>17238.87</v>
      </c>
      <c r="G14" s="26">
        <v>22692.0</v>
      </c>
      <c r="H14" s="26">
        <v>2500.0</v>
      </c>
      <c r="I14" s="26">
        <v>103.0</v>
      </c>
      <c r="J14" s="28"/>
      <c r="K14" s="26">
        <v>760.0</v>
      </c>
      <c r="L14" s="29">
        <f t="shared" si="2"/>
        <v>26055</v>
      </c>
      <c r="M14" s="26">
        <v>8816.13</v>
      </c>
      <c r="N14" s="26">
        <v>0.0</v>
      </c>
      <c r="O14" s="28">
        <v>0.0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ht="28.5" customHeight="1">
      <c r="A15" s="24" t="s">
        <v>31</v>
      </c>
      <c r="B15" s="25" t="s">
        <v>28</v>
      </c>
      <c r="C15" s="26">
        <v>432.0</v>
      </c>
      <c r="D15" s="26">
        <v>1288.33</v>
      </c>
      <c r="E15" s="26">
        <v>77.0</v>
      </c>
      <c r="F15" s="27">
        <f t="shared" si="1"/>
        <v>1797.33</v>
      </c>
      <c r="G15" s="26">
        <v>2156.0</v>
      </c>
      <c r="H15" s="26">
        <v>613.0</v>
      </c>
      <c r="I15" s="26">
        <v>0.0</v>
      </c>
      <c r="J15" s="28"/>
      <c r="K15" s="26">
        <v>77.0</v>
      </c>
      <c r="L15" s="29">
        <f t="shared" si="2"/>
        <v>2846</v>
      </c>
      <c r="M15" s="26">
        <v>1048.67</v>
      </c>
      <c r="N15" s="26">
        <v>0.0</v>
      </c>
      <c r="O15" s="28">
        <v>60.0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ht="28.5" customHeight="1">
      <c r="A16" s="24" t="s">
        <v>32</v>
      </c>
      <c r="B16" s="25" t="s">
        <v>28</v>
      </c>
      <c r="C16" s="26">
        <v>1159.0</v>
      </c>
      <c r="D16" s="26">
        <v>29014.0</v>
      </c>
      <c r="E16" s="26">
        <v>0.0</v>
      </c>
      <c r="F16" s="27">
        <f t="shared" si="1"/>
        <v>30173</v>
      </c>
      <c r="G16" s="26">
        <v>1166.0</v>
      </c>
      <c r="H16" s="26">
        <v>30589.8</v>
      </c>
      <c r="I16" s="26">
        <v>0.0</v>
      </c>
      <c r="J16" s="26">
        <v>200.0</v>
      </c>
      <c r="K16" s="26">
        <v>575.0</v>
      </c>
      <c r="L16" s="29">
        <f t="shared" si="2"/>
        <v>32530.8</v>
      </c>
      <c r="M16" s="26">
        <v>1782.8</v>
      </c>
      <c r="N16" s="26">
        <v>575.0</v>
      </c>
      <c r="O16" s="33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ht="18.0" customHeight="1">
      <c r="A17" s="24" t="s">
        <v>33</v>
      </c>
      <c r="B17" s="25" t="s">
        <v>34</v>
      </c>
      <c r="C17" s="26">
        <v>4603.0</v>
      </c>
      <c r="D17" s="26">
        <v>3139.0</v>
      </c>
      <c r="E17" s="26">
        <v>4833.0</v>
      </c>
      <c r="F17" s="27">
        <f t="shared" si="1"/>
        <v>12575</v>
      </c>
      <c r="G17" s="26">
        <v>2742.0</v>
      </c>
      <c r="H17" s="26">
        <v>5000.0</v>
      </c>
      <c r="I17" s="26">
        <v>0.0</v>
      </c>
      <c r="J17" s="26"/>
      <c r="K17" s="26">
        <v>5806.53</v>
      </c>
      <c r="L17" s="29">
        <f t="shared" si="2"/>
        <v>13548.53</v>
      </c>
      <c r="M17" s="26">
        <v>0.0</v>
      </c>
      <c r="N17" s="26">
        <v>973.53</v>
      </c>
      <c r="O17" s="33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ht="28.5" customHeight="1">
      <c r="A18" s="24" t="s">
        <v>35</v>
      </c>
      <c r="B18" s="25" t="s">
        <v>36</v>
      </c>
      <c r="C18" s="26">
        <v>9811.0</v>
      </c>
      <c r="D18" s="26">
        <v>58907.67</v>
      </c>
      <c r="E18" s="26">
        <v>2572.0</v>
      </c>
      <c r="F18" s="27">
        <f t="shared" si="1"/>
        <v>71290.67</v>
      </c>
      <c r="G18" s="26">
        <v>4484.0</v>
      </c>
      <c r="H18" s="26">
        <v>65532.0</v>
      </c>
      <c r="I18" s="26">
        <v>65.0</v>
      </c>
      <c r="J18" s="26"/>
      <c r="K18" s="26">
        <v>2572.0</v>
      </c>
      <c r="L18" s="29">
        <f t="shared" si="2"/>
        <v>72653</v>
      </c>
      <c r="M18" s="26">
        <f>I18+H18+G18-D18-C18</f>
        <v>1362.33</v>
      </c>
      <c r="N18" s="26">
        <v>0.0</v>
      </c>
      <c r="O18" s="33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ht="18.0" customHeight="1">
      <c r="A19" s="24" t="s">
        <v>37</v>
      </c>
      <c r="B19" s="25" t="s">
        <v>38</v>
      </c>
      <c r="C19" s="26">
        <v>24380.67</v>
      </c>
      <c r="D19" s="26">
        <v>0.0</v>
      </c>
      <c r="E19" s="26">
        <v>0.0</v>
      </c>
      <c r="F19" s="27">
        <f t="shared" si="1"/>
        <v>24380.67</v>
      </c>
      <c r="G19" s="26">
        <v>0.0</v>
      </c>
      <c r="H19" s="26">
        <v>31184.33</v>
      </c>
      <c r="I19" s="26">
        <v>0.0</v>
      </c>
      <c r="J19" s="26"/>
      <c r="K19" s="26">
        <v>0.0</v>
      </c>
      <c r="L19" s="29">
        <f t="shared" si="2"/>
        <v>31184.33</v>
      </c>
      <c r="M19" s="26">
        <f>L19-F19</f>
        <v>6803.66</v>
      </c>
      <c r="N19" s="26">
        <v>0.0</v>
      </c>
      <c r="O19" s="33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ht="21.0" customHeight="1">
      <c r="A20" s="34" t="s">
        <v>39</v>
      </c>
      <c r="B20" s="35"/>
      <c r="C20" s="36">
        <f t="shared" ref="C20:O20" si="3">C10+C11+C12+C13+C14+C16+C17+C18+C19+C15</f>
        <v>56267.44</v>
      </c>
      <c r="D20" s="36">
        <f t="shared" si="3"/>
        <v>134449.03</v>
      </c>
      <c r="E20" s="36">
        <f t="shared" si="3"/>
        <v>12760</v>
      </c>
      <c r="F20" s="36">
        <f t="shared" si="3"/>
        <v>203476.47</v>
      </c>
      <c r="G20" s="36">
        <f t="shared" si="3"/>
        <v>68256.67</v>
      </c>
      <c r="H20" s="36">
        <f t="shared" si="3"/>
        <v>154133.99</v>
      </c>
      <c r="I20" s="36">
        <f t="shared" si="3"/>
        <v>316</v>
      </c>
      <c r="J20" s="36">
        <f t="shared" si="3"/>
        <v>200</v>
      </c>
      <c r="K20" s="36">
        <f t="shared" si="3"/>
        <v>14426.31</v>
      </c>
      <c r="L20" s="36">
        <f t="shared" si="3"/>
        <v>237332.97</v>
      </c>
      <c r="M20" s="36">
        <f t="shared" si="3"/>
        <v>32190.19</v>
      </c>
      <c r="N20" s="36">
        <f t="shared" si="3"/>
        <v>1666.31</v>
      </c>
      <c r="O20" s="36">
        <f t="shared" si="3"/>
        <v>240</v>
      </c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8"/>
      <c r="N21" s="38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39"/>
      <c r="B22" s="2"/>
      <c r="C22" s="40"/>
      <c r="D22" s="40"/>
      <c r="E22" s="2"/>
      <c r="F22" s="41"/>
      <c r="G22" s="4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39"/>
      <c r="B23" s="2"/>
      <c r="C23" s="40"/>
      <c r="D23" s="40"/>
      <c r="E23" s="2"/>
      <c r="F23" s="41"/>
      <c r="G23" s="4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39"/>
      <c r="B24" s="2"/>
      <c r="C24" s="40"/>
      <c r="D24" s="40"/>
      <c r="E24" s="2"/>
      <c r="F24" s="41"/>
      <c r="G24" s="4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39"/>
      <c r="B25" s="2"/>
      <c r="C25" s="40"/>
      <c r="D25" s="40"/>
      <c r="E25" s="2"/>
      <c r="F25" s="41"/>
      <c r="G25" s="4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39"/>
      <c r="B26" s="2"/>
      <c r="C26" s="40"/>
      <c r="D26" s="40"/>
      <c r="E26" s="2"/>
      <c r="F26" s="41"/>
      <c r="G26" s="4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">
    <mergeCell ref="M6:N7"/>
    <mergeCell ref="O6:O8"/>
    <mergeCell ref="G6:K6"/>
    <mergeCell ref="G7:J7"/>
    <mergeCell ref="A3:N3"/>
    <mergeCell ref="A6:A8"/>
    <mergeCell ref="B6:B8"/>
    <mergeCell ref="C6:E6"/>
    <mergeCell ref="F6:F8"/>
    <mergeCell ref="L6:L8"/>
    <mergeCell ref="C7:D7"/>
  </mergeCells>
  <printOptions/>
  <pageMargins bottom="0.75" footer="0.0" header="0.0" left="0.7" right="0.7" top="0.75"/>
  <pageSetup orientation="landscape"/>
  <drawing r:id="rId1"/>
</worksheet>
</file>